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55" yWindow="5835" windowWidth="20520" windowHeight="40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pol.rozp'!$A$1:$K$57</definedName>
  </definedNames>
  <calcPr calcId="145621"/>
</workbook>
</file>

<file path=xl/calcChain.xml><?xml version="1.0" encoding="utf-8"?>
<calcChain xmlns="http://schemas.openxmlformats.org/spreadsheetml/2006/main">
  <c r="K37" i="5" l="1"/>
  <c r="G37" i="5"/>
  <c r="I37" i="5"/>
  <c r="K36" i="5"/>
  <c r="G36" i="5"/>
  <c r="I36" i="5"/>
  <c r="K55" i="5" l="1"/>
  <c r="K54" i="5"/>
  <c r="K53" i="5"/>
  <c r="K52" i="5"/>
  <c r="K48" i="5"/>
  <c r="I48" i="5"/>
  <c r="G48" i="5"/>
  <c r="K47" i="5"/>
  <c r="I47" i="5"/>
  <c r="K43" i="5"/>
  <c r="I43" i="5"/>
  <c r="G43" i="5"/>
  <c r="K42" i="5"/>
  <c r="I42" i="5"/>
  <c r="G42" i="5"/>
  <c r="K38" i="5"/>
  <c r="I38" i="5"/>
  <c r="G38" i="5"/>
  <c r="K35" i="5"/>
  <c r="I35" i="5"/>
  <c r="G35" i="5"/>
  <c r="K34" i="5"/>
  <c r="I34" i="5"/>
  <c r="G34" i="5"/>
  <c r="G33" i="5"/>
  <c r="I32" i="5"/>
  <c r="G32" i="5"/>
  <c r="I31" i="5"/>
  <c r="G31" i="5"/>
  <c r="K30" i="5"/>
  <c r="I30" i="5"/>
  <c r="G30" i="5"/>
  <c r="K29" i="5"/>
  <c r="I29" i="5"/>
  <c r="G29" i="5"/>
  <c r="K25" i="5"/>
  <c r="I25" i="5"/>
  <c r="G25" i="5"/>
  <c r="K24" i="5"/>
  <c r="I24" i="5"/>
  <c r="G24" i="5"/>
  <c r="K23" i="5"/>
  <c r="I23" i="5"/>
  <c r="G23" i="5"/>
  <c r="K22" i="5"/>
  <c r="I22" i="5"/>
  <c r="G22" i="5"/>
  <c r="I21" i="5"/>
  <c r="G21" i="5"/>
  <c r="K16" i="5"/>
  <c r="I16" i="5"/>
  <c r="G16" i="5"/>
  <c r="K15" i="5"/>
  <c r="I15" i="5"/>
  <c r="G15" i="5"/>
  <c r="K14" i="5"/>
  <c r="I14" i="5"/>
  <c r="I13" i="5"/>
  <c r="K12" i="5"/>
  <c r="I12" i="5"/>
  <c r="K31" i="5" l="1"/>
  <c r="K21" i="5"/>
  <c r="K32" i="5"/>
  <c r="I33" i="5"/>
  <c r="K33" i="5"/>
  <c r="G52" i="5"/>
  <c r="G53" i="5"/>
  <c r="I52" i="5"/>
  <c r="I53" i="5"/>
  <c r="G47" i="5"/>
  <c r="K13" i="5"/>
  <c r="G12" i="5"/>
  <c r="G13" i="5"/>
  <c r="G14" i="5"/>
  <c r="C57" i="5"/>
  <c r="C50" i="5"/>
  <c r="C45" i="5"/>
  <c r="C40" i="5"/>
  <c r="C27" i="5"/>
  <c r="C18" i="5"/>
  <c r="K5" i="5"/>
  <c r="G45" i="5" l="1"/>
  <c r="I45" i="5"/>
  <c r="I18" i="5"/>
  <c r="K45" i="5"/>
  <c r="G50" i="5"/>
  <c r="K27" i="5"/>
  <c r="K50" i="5"/>
  <c r="I50" i="5"/>
  <c r="G27" i="5"/>
  <c r="I27" i="5"/>
  <c r="K40" i="5" l="1"/>
  <c r="G40" i="5"/>
  <c r="I40" i="5"/>
  <c r="K18" i="5"/>
  <c r="I57" i="5"/>
  <c r="G18" i="5"/>
  <c r="G57" i="5" l="1"/>
  <c r="K57" i="5"/>
  <c r="K1" i="5" s="1"/>
</calcChain>
</file>

<file path=xl/sharedStrings.xml><?xml version="1.0" encoding="utf-8"?>
<sst xmlns="http://schemas.openxmlformats.org/spreadsheetml/2006/main" count="215" uniqueCount="137">
  <si>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</si>
  <si>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</si>
  <si>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</si>
  <si>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</si>
  <si>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</si>
  <si>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</si>
  <si>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</si>
  <si>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</si>
  <si>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</si>
  <si>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</si>
  <si>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</si>
  <si>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</si>
  <si>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</si>
  <si>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</si>
  <si>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</si>
  <si>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</si>
  <si>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</si>
  <si>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</si>
  <si>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</si>
  <si>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</si>
  <si>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</si>
  <si>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</si>
  <si>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</si>
  <si>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</si>
  <si>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</si>
  <si>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</si>
  <si>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</si>
  <si>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</si>
  <si>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</si>
  <si>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</si>
  <si>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</si>
  <si>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</si>
  <si>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</si>
  <si>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</si>
  <si>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</si>
  <si>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</si>
  <si>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</si>
  <si>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</si>
  <si>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</si>
  <si>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</si>
  <si>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</si>
  <si>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</si>
  <si>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</si>
  <si>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</si>
  <si>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</si>
  <si>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</si>
  <si>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</si>
  <si>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</si>
  <si>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</si>
  <si>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</si>
  <si>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</si>
  <si>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</si>
  <si>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Asfaltový beton tř. II tl. 50 mm</t>
  </si>
  <si>
    <t>Asfaltový beton tř. I tl. 60 mm</t>
  </si>
  <si>
    <t>SO 05-13-02</t>
  </si>
  <si>
    <t>Rekonstrukce železničního přejezdu v km 17,971</t>
  </si>
  <si>
    <t>ks</t>
  </si>
  <si>
    <t>t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</si>
  <si>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</si>
  <si>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</si>
  <si>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</si>
  <si>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</si>
  <si>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5931413300</t>
  </si>
  <si>
    <t>KUS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</si>
  <si>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</si>
  <si>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</si>
  <si>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</si>
  <si>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</si>
  <si>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</si>
  <si>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</si>
  <si>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</si>
  <si>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</si>
  <si>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</si>
  <si>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113138</t>
  </si>
  <si>
    <t>STRANĚNÍ KRYTU VOZOVEK A CHODNÍKŮ S ASFALT POJIVEM, ODVOZ DO 20KM</t>
  </si>
  <si>
    <t>OTSKP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</si>
  <si>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</si>
  <si>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</si>
  <si>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</si>
  <si>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</si>
  <si>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</si>
  <si>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</si>
  <si>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</si>
  <si>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</si>
  <si>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</si>
  <si>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</si>
  <si>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</si>
  <si>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</si>
  <si>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</si>
  <si>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</si>
  <si>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</si>
  <si>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</si>
  <si>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</si>
  <si>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</si>
  <si>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</si>
  <si>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</si>
  <si>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</si>
  <si>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>DRENÁŽNÍ ŠACHTICE KONTROLNÍ Z PLAST DÍLCŮ ŠK 100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</si>
  <si>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</si>
  <si>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VODOROVNÉ DOPRAVNÍ ZNAČENÍ BARVOU HLADKÉ - DODÁVKA A POKLÁDKA</t>
  </si>
  <si>
    <t xml:space="preserve">položka zahrnuje:
- dodání a pokládku nátěrového materiálu (měří se pouze natíraná plocha)
- předznačení a reflexní úpravu
</t>
  </si>
  <si>
    <t>R8-3350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</si>
  <si>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</si>
  <si>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</si>
  <si>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</si>
  <si>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</si>
  <si>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</si>
  <si>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</si>
  <si>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Poplatky za likvidaců odpadů nebezpečných - 17 02 04*  Železniční pražce dřevěné</t>
  </si>
  <si>
    <t>Poplatky za likvidaců odpadů nekontaminovaných - 17 05 04  Vytěžené zeminy a horniny -  II. třída těžitelnosti (čstá zemina)</t>
  </si>
  <si>
    <t>třídník</t>
  </si>
  <si>
    <t>specifikace</t>
  </si>
  <si>
    <t>výkaz</t>
  </si>
  <si>
    <t>výměr</t>
  </si>
  <si>
    <t>0,4*3*2*2</t>
  </si>
  <si>
    <t>délka kol.pole</t>
  </si>
  <si>
    <t>0,17*(2,65*8+2,35*9)</t>
  </si>
  <si>
    <t>0,38*(2,35*8+2,1*9)</t>
  </si>
  <si>
    <t>13,5*5</t>
  </si>
  <si>
    <t>14*0,45*0,87</t>
  </si>
  <si>
    <t>1,43*14*1,15</t>
  </si>
  <si>
    <t>8,5*1,4</t>
  </si>
  <si>
    <t>1,69*14*1,1</t>
  </si>
  <si>
    <t>6,05*14</t>
  </si>
  <si>
    <t>1,27*8+1*9</t>
  </si>
  <si>
    <t>7,5+8,5</t>
  </si>
  <si>
    <t>2*(1,27*8+1*9)</t>
  </si>
  <si>
    <t>25*3,2</t>
  </si>
  <si>
    <t>7,2*2,75*1,2</t>
  </si>
  <si>
    <t>14,4*1,7</t>
  </si>
  <si>
    <t>25*1,6667*0,1</t>
  </si>
  <si>
    <t>21,85*2</t>
  </si>
  <si>
    <t>viz. příloha č. 2</t>
  </si>
  <si>
    <t>Kolejnice přechodové 65/UIC60 levá</t>
  </si>
  <si>
    <t>Položka obsahuje zřízení přechodové kolejnice dle SŽDC S3 včetně dodávky PK zhotovené stykovým svařováním (dílenským) kolejnic obou tvarů.</t>
  </si>
  <si>
    <t>Kolejnice přechodové 65/UIC60 pravá</t>
  </si>
  <si>
    <t>dle SŽDC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</si>
</sst>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22">
    <xf numFmtId="0" fontId="0" fillId="0" borderId="0" xfId="0"/>
    <xf numFmtId="0" fontId="8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3" fillId="0" borderId="0" xfId="1" applyNumberFormat="1" applyFont="1" applyFill="1" applyAlignment="1" applyProtection="1">
      <alignment horizontal="left"/>
      <protection locked="0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6" fillId="0" borderId="0" xfId="1" applyNumberFormat="1" applyFont="1" applyFill="1" applyAlignment="1" applyProtection="1">
      <alignment horizontal="center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2" fillId="2" borderId="11" xfId="1" applyFont="1" applyFill="1" applyBorder="1"/>
    <xf numFmtId="0" fontId="12" fillId="2" borderId="12" xfId="1" applyFont="1" applyFill="1" applyBorder="1"/>
    <xf numFmtId="0" fontId="12" fillId="2" borderId="12" xfId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Continuous"/>
    </xf>
    <xf numFmtId="0" fontId="12" fillId="2" borderId="14" xfId="1" applyFont="1" applyFill="1" applyBorder="1" applyAlignment="1">
      <alignment horizontal="centerContinuous"/>
    </xf>
    <xf numFmtId="0" fontId="12" fillId="2" borderId="15" xfId="1" applyFont="1" applyFill="1" applyBorder="1"/>
    <xf numFmtId="0" fontId="12" fillId="2" borderId="7" xfId="1" applyFont="1" applyFill="1" applyBorder="1" applyAlignment="1">
      <alignment horizontal="center"/>
    </xf>
    <xf numFmtId="0" fontId="12" fillId="2" borderId="7" xfId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Continuous"/>
    </xf>
    <xf numFmtId="0" fontId="12" fillId="2" borderId="5" xfId="1" applyFont="1" applyFill="1" applyBorder="1" applyAlignment="1">
      <alignment horizontal="centerContinuous"/>
    </xf>
    <xf numFmtId="0" fontId="12" fillId="2" borderId="16" xfId="1" applyFont="1" applyFill="1" applyBorder="1" applyAlignment="1">
      <alignment horizontal="centerContinuous"/>
    </xf>
    <xf numFmtId="0" fontId="12" fillId="2" borderId="17" xfId="1" applyFont="1" applyFill="1" applyBorder="1"/>
    <xf numFmtId="0" fontId="12" fillId="2" borderId="5" xfId="1" applyFont="1" applyFill="1" applyBorder="1" applyAlignment="1">
      <alignment horizontal="center"/>
    </xf>
    <xf numFmtId="0" fontId="12" fillId="2" borderId="5" xfId="1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/>
    </xf>
    <xf numFmtId="0" fontId="12" fillId="2" borderId="16" xfId="1" applyFont="1" applyFill="1" applyBorder="1" applyAlignment="1">
      <alignment horizontal="center"/>
    </xf>
    <xf numFmtId="0" fontId="9" fillId="2" borderId="18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1" fontId="9" fillId="2" borderId="9" xfId="1" applyNumberFormat="1" applyFont="1" applyFill="1" applyBorder="1" applyAlignment="1">
      <alignment horizontal="center"/>
    </xf>
    <xf numFmtId="1" fontId="9" fillId="2" borderId="10" xfId="1" applyNumberFormat="1" applyFont="1" applyFill="1" applyBorder="1" applyAlignment="1">
      <alignment horizontal="center"/>
    </xf>
    <xf numFmtId="0" fontId="18" fillId="3" borderId="8" xfId="1" applyFont="1" applyFill="1" applyBorder="1" applyAlignment="1">
      <alignment horizontal="right"/>
    </xf>
    <xf numFmtId="4" fontId="17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0" fillId="2" borderId="0" xfId="1" applyFont="1" applyFill="1" applyAlignment="1">
      <alignment horizontal="centerContinuous"/>
    </xf>
    <xf numFmtId="0" fontId="1" fillId="2" borderId="0" xfId="1" applyFont="1" applyFill="1"/>
    <xf numFmtId="0" fontId="7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6" fillId="2" borderId="19" xfId="2" applyNumberFormat="1" applyFont="1" applyFill="1" applyBorder="1" applyAlignment="1"/>
    <xf numFmtId="4" fontId="16" fillId="2" borderId="19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0" fillId="4" borderId="22" xfId="0" applyFill="1" applyBorder="1"/>
    <xf numFmtId="0" fontId="0" fillId="4" borderId="0" xfId="0" applyFill="1" applyBorder="1"/>
    <xf numFmtId="0" fontId="0" fillId="4" borderId="23" xfId="0" applyFill="1" applyBorder="1"/>
    <xf numFmtId="4" fontId="16" fillId="2" borderId="25" xfId="2" applyNumberFormat="1" applyFont="1" applyFill="1" applyBorder="1" applyAlignment="1"/>
    <xf numFmtId="0" fontId="21" fillId="0" borderId="0" xfId="0" applyFont="1"/>
    <xf numFmtId="165" fontId="16" fillId="0" borderId="19" xfId="2" applyNumberFormat="1" applyFont="1" applyBorder="1" applyAlignment="1" applyProtection="1">
      <protection locked="0"/>
    </xf>
    <xf numFmtId="0" fontId="22" fillId="0" borderId="0" xfId="0" applyFont="1" applyBorder="1"/>
    <xf numFmtId="0" fontId="1" fillId="2" borderId="0" xfId="1" applyFill="1" applyAlignment="1">
      <alignment wrapText="1"/>
    </xf>
    <xf numFmtId="0" fontId="11" fillId="2" borderId="0" xfId="1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49" fontId="13" fillId="0" borderId="0" xfId="1" applyNumberFormat="1" applyFont="1" applyFill="1" applyAlignment="1" applyProtection="1">
      <alignment wrapText="1"/>
      <protection locked="0"/>
    </xf>
    <xf numFmtId="14" fontId="6" fillId="0" borderId="0" xfId="1" applyNumberFormat="1" applyFont="1" applyFill="1" applyAlignment="1" applyProtection="1">
      <alignment horizontal="left" wrapText="1"/>
      <protection locked="0"/>
    </xf>
    <xf numFmtId="0" fontId="12" fillId="2" borderId="12" xfId="1" applyFont="1" applyFill="1" applyBorder="1" applyAlignment="1">
      <alignment wrapText="1"/>
    </xf>
    <xf numFmtId="0" fontId="12" fillId="2" borderId="7" xfId="1" applyFont="1" applyFill="1" applyBorder="1" applyAlignment="1">
      <alignment wrapText="1"/>
    </xf>
    <xf numFmtId="0" fontId="12" fillId="2" borderId="5" xfId="1" applyFont="1" applyFill="1" applyBorder="1" applyAlignment="1">
      <alignment horizontal="center" wrapText="1"/>
    </xf>
    <xf numFmtId="0" fontId="9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5" fillId="0" borderId="19" xfId="2" applyNumberFormat="1" applyFont="1" applyBorder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0" fillId="0" borderId="22" xfId="0" applyBorder="1"/>
    <xf numFmtId="0" fontId="0" fillId="0" borderId="23" xfId="0" applyBorder="1"/>
    <xf numFmtId="0" fontId="22" fillId="0" borderId="22" xfId="0" applyFont="1" applyBorder="1" applyAlignment="1">
      <alignment horizontal="center" vertical="center"/>
    </xf>
    <xf numFmtId="4" fontId="22" fillId="0" borderId="23" xfId="0" applyNumberFormat="1" applyFont="1" applyBorder="1" applyAlignment="1">
      <alignment horizontal="left" vertical="center"/>
    </xf>
    <xf numFmtId="0" fontId="21" fillId="0" borderId="23" xfId="0" applyFont="1" applyBorder="1"/>
    <xf numFmtId="4" fontId="0" fillId="0" borderId="23" xfId="0" applyNumberFormat="1" applyBorder="1" applyAlignment="1">
      <alignment horizontal="left" vertical="center"/>
    </xf>
    <xf numFmtId="4" fontId="23" fillId="0" borderId="23" xfId="0" applyNumberFormat="1" applyFont="1" applyBorder="1"/>
    <xf numFmtId="0" fontId="0" fillId="0" borderId="31" xfId="0" applyBorder="1"/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20" xfId="0" applyFont="1" applyFill="1" applyBorder="1" applyAlignment="1" applyProtection="1">
      <alignment wrapText="1"/>
      <protection locked="0"/>
    </xf>
    <xf numFmtId="4" fontId="24" fillId="0" borderId="0" xfId="0" applyNumberFormat="1" applyFont="1" applyFill="1" applyBorder="1" applyAlignment="1" applyProtection="1">
      <alignment horizontal="center"/>
      <protection locked="0"/>
    </xf>
    <xf numFmtId="165" fontId="24" fillId="0" borderId="20" xfId="0" applyNumberFormat="1" applyFont="1" applyFill="1" applyBorder="1" applyAlignment="1" applyProtection="1">
      <protection locked="0"/>
    </xf>
    <xf numFmtId="165" fontId="24" fillId="0" borderId="0" xfId="0" applyNumberFormat="1" applyFont="1" applyFill="1" applyBorder="1" applyAlignment="1" applyProtection="1">
      <protection locked="0"/>
    </xf>
    <xf numFmtId="165" fontId="24" fillId="5" borderId="20" xfId="0" applyNumberFormat="1" applyFont="1" applyFill="1" applyBorder="1" applyAlignment="1"/>
    <xf numFmtId="4" fontId="24" fillId="5" borderId="20" xfId="0" applyNumberFormat="1" applyFont="1" applyFill="1" applyBorder="1" applyAlignment="1"/>
    <xf numFmtId="4" fontId="24" fillId="5" borderId="21" xfId="0" applyNumberFormat="1" applyFont="1" applyFill="1" applyBorder="1" applyAlignment="1"/>
    <xf numFmtId="0" fontId="25" fillId="2" borderId="3" xfId="1" applyFont="1" applyFill="1" applyBorder="1" applyProtection="1">
      <protection locked="0"/>
    </xf>
    <xf numFmtId="49" fontId="25" fillId="2" borderId="6" xfId="1" applyNumberFormat="1" applyFont="1" applyFill="1" applyBorder="1" applyAlignment="1" applyProtection="1">
      <alignment wrapText="1"/>
      <protection locked="0"/>
    </xf>
    <xf numFmtId="4" fontId="25" fillId="2" borderId="3" xfId="1" applyNumberFormat="1" applyFont="1" applyFill="1" applyBorder="1" applyAlignment="1" applyProtection="1">
      <alignment horizontal="center"/>
      <protection locked="0"/>
    </xf>
    <xf numFmtId="165" fontId="25" fillId="2" borderId="6" xfId="1" applyNumberFormat="1" applyFont="1" applyFill="1" applyBorder="1" applyAlignment="1" applyProtection="1">
      <alignment horizontal="right"/>
      <protection locked="0"/>
    </xf>
    <xf numFmtId="165" fontId="25" fillId="2" borderId="3" xfId="1" applyNumberFormat="1" applyFont="1" applyFill="1" applyBorder="1" applyAlignment="1" applyProtection="1">
      <alignment horizontal="right"/>
      <protection locked="0"/>
    </xf>
    <xf numFmtId="4" fontId="25" fillId="2" borderId="6" xfId="1" applyNumberFormat="1" applyFont="1" applyFill="1" applyBorder="1" applyProtection="1">
      <protection locked="0"/>
    </xf>
    <xf numFmtId="4" fontId="25" fillId="2" borderId="26" xfId="1" applyNumberFormat="1" applyFont="1" applyFill="1" applyBorder="1" applyProtection="1">
      <protection locked="0"/>
    </xf>
    <xf numFmtId="49" fontId="25" fillId="0" borderId="4" xfId="2" applyNumberFormat="1" applyFont="1" applyBorder="1" applyAlignment="1" applyProtection="1">
      <alignment horizontal="left"/>
      <protection locked="0"/>
    </xf>
    <xf numFmtId="49" fontId="25" fillId="0" borderId="19" xfId="2" applyNumberFormat="1" applyFont="1" applyBorder="1" applyAlignment="1" applyProtection="1">
      <alignment horizontal="left" wrapText="1"/>
      <protection locked="0"/>
    </xf>
    <xf numFmtId="4" fontId="26" fillId="0" borderId="4" xfId="2" applyNumberFormat="1" applyFont="1" applyBorder="1" applyAlignment="1" applyProtection="1">
      <protection locked="0"/>
    </xf>
    <xf numFmtId="165" fontId="26" fillId="0" borderId="19" xfId="2" applyNumberFormat="1" applyFont="1" applyBorder="1" applyAlignment="1" applyProtection="1">
      <protection locked="0"/>
    </xf>
    <xf numFmtId="165" fontId="26" fillId="0" borderId="4" xfId="2" applyNumberFormat="1" applyFont="1" applyBorder="1" applyAlignment="1" applyProtection="1">
      <protection locked="0"/>
    </xf>
    <xf numFmtId="165" fontId="26" fillId="2" borderId="19" xfId="2" applyNumberFormat="1" applyFont="1" applyFill="1" applyBorder="1" applyAlignment="1"/>
    <xf numFmtId="4" fontId="26" fillId="2" borderId="19" xfId="2" applyNumberFormat="1" applyFont="1" applyFill="1" applyBorder="1" applyAlignment="1"/>
    <xf numFmtId="4" fontId="26" fillId="2" borderId="25" xfId="2" applyNumberFormat="1" applyFont="1" applyFill="1" applyBorder="1" applyAlignment="1"/>
    <xf numFmtId="49" fontId="24" fillId="0" borderId="0" xfId="1" applyNumberFormat="1" applyFont="1" applyFill="1" applyBorder="1" applyAlignment="1" applyProtection="1">
      <alignment vertical="center"/>
      <protection locked="0"/>
    </xf>
    <xf numFmtId="49" fontId="24" fillId="0" borderId="20" xfId="1" applyNumberFormat="1" applyFont="1" applyFill="1" applyBorder="1" applyAlignment="1" applyProtection="1">
      <alignment wrapText="1"/>
      <protection locked="0"/>
    </xf>
    <xf numFmtId="4" fontId="24" fillId="0" borderId="0" xfId="1" applyNumberFormat="1" applyFont="1" applyFill="1" applyBorder="1" applyAlignment="1" applyProtection="1">
      <alignment horizontal="center"/>
      <protection locked="0"/>
    </xf>
    <xf numFmtId="165" fontId="24" fillId="0" borderId="20" xfId="1" applyNumberFormat="1" applyFont="1" applyFill="1" applyBorder="1" applyAlignment="1" applyProtection="1">
      <alignment horizontal="right"/>
      <protection locked="0"/>
    </xf>
    <xf numFmtId="165" fontId="24" fillId="0" borderId="0" xfId="1" applyNumberFormat="1" applyFont="1" applyFill="1" applyBorder="1" applyAlignment="1" applyProtection="1">
      <alignment horizontal="right"/>
      <protection locked="0"/>
    </xf>
    <xf numFmtId="165" fontId="24" fillId="5" borderId="20" xfId="1" applyNumberFormat="1" applyFont="1" applyFill="1" applyBorder="1" applyProtection="1">
      <protection locked="0"/>
    </xf>
    <xf numFmtId="4" fontId="24" fillId="5" borderId="20" xfId="1" applyNumberFormat="1" applyFont="1" applyFill="1" applyBorder="1" applyProtection="1">
      <protection locked="0"/>
    </xf>
    <xf numFmtId="4" fontId="24" fillId="5" borderId="21" xfId="1" applyNumberFormat="1" applyFont="1" applyFill="1" applyBorder="1" applyAlignment="1" applyProtection="1">
      <alignment horizontal="right"/>
      <protection locked="0"/>
    </xf>
    <xf numFmtId="0" fontId="24" fillId="0" borderId="0" xfId="1" applyFont="1" applyFill="1" applyBorder="1" applyAlignment="1" applyProtection="1">
      <alignment horizontal="left"/>
      <protection locked="0"/>
    </xf>
    <xf numFmtId="0" fontId="24" fillId="0" borderId="20" xfId="1" applyFont="1" applyBorder="1" applyAlignment="1" applyProtection="1">
      <alignment wrapText="1"/>
      <protection locked="0"/>
    </xf>
    <xf numFmtId="4" fontId="24" fillId="0" borderId="0" xfId="1" applyNumberFormat="1" applyFont="1" applyBorder="1" applyAlignment="1" applyProtection="1">
      <alignment horizontal="center"/>
      <protection locked="0"/>
    </xf>
    <xf numFmtId="165" fontId="24" fillId="0" borderId="20" xfId="1" applyNumberFormat="1" applyFont="1" applyBorder="1" applyAlignment="1" applyProtection="1">
      <alignment horizontal="right"/>
      <protection locked="0"/>
    </xf>
    <xf numFmtId="165" fontId="24" fillId="0" borderId="0" xfId="1" applyNumberFormat="1" applyFont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0" fontId="25" fillId="2" borderId="27" xfId="1" applyFont="1" applyFill="1" applyBorder="1" applyProtection="1">
      <protection locked="0"/>
    </xf>
    <xf numFmtId="49" fontId="25" fillId="2" borderId="28" xfId="1" applyNumberFormat="1" applyFont="1" applyFill="1" applyBorder="1" applyAlignment="1" applyProtection="1">
      <alignment wrapText="1"/>
      <protection locked="0"/>
    </xf>
    <xf numFmtId="4" fontId="25" fillId="2" borderId="27" xfId="1" applyNumberFormat="1" applyFont="1" applyFill="1" applyBorder="1" applyAlignment="1" applyProtection="1">
      <alignment horizontal="center"/>
      <protection locked="0"/>
    </xf>
    <xf numFmtId="165" fontId="25" fillId="2" borderId="28" xfId="1" applyNumberFormat="1" applyFont="1" applyFill="1" applyBorder="1" applyAlignment="1" applyProtection="1">
      <alignment horizontal="right"/>
      <protection locked="0"/>
    </xf>
    <xf numFmtId="165" fontId="25" fillId="2" borderId="27" xfId="1" applyNumberFormat="1" applyFont="1" applyFill="1" applyBorder="1" applyAlignment="1" applyProtection="1">
      <alignment horizontal="right"/>
      <protection locked="0"/>
    </xf>
    <xf numFmtId="4" fontId="25" fillId="2" borderId="28" xfId="1" applyNumberFormat="1" applyFont="1" applyFill="1" applyBorder="1" applyProtection="1">
      <protection locked="0"/>
    </xf>
    <xf numFmtId="4" fontId="25" fillId="2" borderId="29" xfId="1" applyNumberFormat="1" applyFont="1" applyFill="1" applyBorder="1" applyProtection="1">
      <protection locked="0"/>
    </xf>
    <xf numFmtId="0" fontId="27" fillId="0" borderId="20" xfId="0" applyFont="1" applyFill="1" applyBorder="1" applyAlignment="1" applyProtection="1">
      <alignment horizontal="left" vertical="center"/>
      <protection locked="0"/>
    </xf>
    <xf numFmtId="0" fontId="24" fillId="0" borderId="20" xfId="0" applyFont="1" applyFill="1" applyBorder="1" applyAlignment="1" applyProtection="1">
      <alignment vertical="center" wrapText="1"/>
      <protection locked="0"/>
    </xf>
    <xf numFmtId="4" fontId="24" fillId="0" borderId="20" xfId="0" applyNumberFormat="1" applyFont="1" applyFill="1" applyBorder="1" applyAlignment="1" applyProtection="1">
      <alignment horizontal="center" vertical="center"/>
      <protection locked="0"/>
    </xf>
    <xf numFmtId="165" fontId="24" fillId="0" borderId="20" xfId="0" applyNumberFormat="1" applyFont="1" applyFill="1" applyBorder="1" applyAlignment="1" applyProtection="1">
      <alignment vertical="center"/>
      <protection locked="0"/>
    </xf>
    <xf numFmtId="165" fontId="24" fillId="5" borderId="20" xfId="0" applyNumberFormat="1" applyFont="1" applyFill="1" applyBorder="1" applyAlignment="1">
      <alignment vertical="center"/>
    </xf>
    <xf numFmtId="4" fontId="24" fillId="5" borderId="20" xfId="0" applyNumberFormat="1" applyFont="1" applyFill="1" applyBorder="1" applyAlignment="1">
      <alignment vertical="center"/>
    </xf>
    <xf numFmtId="4" fontId="24" fillId="5" borderId="21" xfId="0" applyNumberFormat="1" applyFont="1" applyFill="1" applyBorder="1" applyAlignment="1">
      <alignment vertical="center"/>
    </xf>
    <xf numFmtId="0" fontId="27" fillId="0" borderId="20" xfId="0" applyFont="1" applyFill="1" applyBorder="1" applyAlignment="1" applyProtection="1">
      <alignment horizontal="left"/>
      <protection locked="0"/>
    </xf>
    <xf numFmtId="0" fontId="24" fillId="0" borderId="20" xfId="0" applyFont="1" applyFill="1" applyBorder="1" applyAlignment="1" applyProtection="1">
      <protection locked="0"/>
    </xf>
    <xf numFmtId="4" fontId="24" fillId="0" borderId="20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4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22" xfId="0" applyFont="1" applyBorder="1"/>
    <xf numFmtId="0" fontId="22" fillId="0" borderId="15" xfId="0" applyFont="1" applyBorder="1"/>
    <xf numFmtId="0" fontId="29" fillId="0" borderId="20" xfId="0" applyFont="1" applyBorder="1" applyAlignment="1">
      <alignment wrapText="1"/>
    </xf>
    <xf numFmtId="165" fontId="22" fillId="0" borderId="20" xfId="0" applyNumberFormat="1" applyFont="1" applyBorder="1"/>
    <xf numFmtId="0" fontId="22" fillId="2" borderId="20" xfId="0" applyFont="1" applyFill="1" applyBorder="1"/>
    <xf numFmtId="0" fontId="22" fillId="2" borderId="21" xfId="0" applyFont="1" applyFill="1" applyBorder="1"/>
    <xf numFmtId="49" fontId="27" fillId="0" borderId="20" xfId="1" applyNumberFormat="1" applyFont="1" applyFill="1" applyBorder="1" applyAlignment="1" applyProtection="1">
      <alignment vertical="center"/>
      <protection locked="0"/>
    </xf>
    <xf numFmtId="49" fontId="24" fillId="0" borderId="20" xfId="1" applyNumberFormat="1" applyFont="1" applyFill="1" applyBorder="1" applyProtection="1">
      <protection locked="0"/>
    </xf>
    <xf numFmtId="165" fontId="24" fillId="0" borderId="20" xfId="1" applyNumberFormat="1" applyFont="1" applyFill="1" applyBorder="1" applyAlignment="1" applyProtection="1">
      <alignment horizontal="center"/>
      <protection locked="0"/>
    </xf>
    <xf numFmtId="4" fontId="24" fillId="0" borderId="20" xfId="1" applyNumberFormat="1" applyFont="1" applyFill="1" applyBorder="1" applyAlignment="1" applyProtection="1">
      <alignment horizontal="center"/>
      <protection locked="0"/>
    </xf>
    <xf numFmtId="49" fontId="27" fillId="0" borderId="0" xfId="1" applyNumberFormat="1" applyFont="1" applyFill="1" applyBorder="1" applyAlignment="1" applyProtection="1">
      <alignment vertical="center"/>
      <protection locked="0"/>
    </xf>
    <xf numFmtId="0" fontId="27" fillId="0" borderId="0" xfId="1" applyFont="1" applyFill="1" applyBorder="1" applyAlignment="1" applyProtection="1">
      <alignment horizontal="left"/>
      <protection locked="0"/>
    </xf>
    <xf numFmtId="0" fontId="24" fillId="0" borderId="20" xfId="1" applyFont="1" applyBorder="1" applyProtection="1">
      <protection locked="0"/>
    </xf>
    <xf numFmtId="0" fontId="27" fillId="0" borderId="20" xfId="1" applyFont="1" applyFill="1" applyBorder="1" applyAlignment="1" applyProtection="1">
      <alignment horizontal="left"/>
      <protection locked="0"/>
    </xf>
    <xf numFmtId="4" fontId="24" fillId="0" borderId="20" xfId="1" applyNumberFormat="1" applyFont="1" applyBorder="1" applyAlignment="1" applyProtection="1">
      <alignment horizontal="center"/>
      <protection locked="0"/>
    </xf>
    <xf numFmtId="0" fontId="24" fillId="0" borderId="20" xfId="1" applyFont="1" applyFill="1" applyBorder="1" applyAlignment="1" applyProtection="1">
      <alignment horizontal="left"/>
      <protection locked="0"/>
    </xf>
    <xf numFmtId="0" fontId="28" fillId="0" borderId="20" xfId="1" applyFont="1" applyFill="1" applyBorder="1" applyAlignment="1" applyProtection="1">
      <alignment horizontal="left"/>
      <protection locked="0"/>
    </xf>
    <xf numFmtId="4" fontId="28" fillId="0" borderId="20" xfId="1" applyNumberFormat="1" applyFont="1" applyBorder="1" applyAlignment="1" applyProtection="1">
      <alignment horizontal="center"/>
      <protection locked="0"/>
    </xf>
    <xf numFmtId="0" fontId="22" fillId="0" borderId="20" xfId="0" applyFont="1" applyBorder="1" applyAlignment="1">
      <alignment wrapText="1"/>
    </xf>
    <xf numFmtId="0" fontId="22" fillId="5" borderId="20" xfId="0" applyFont="1" applyFill="1" applyBorder="1"/>
    <xf numFmtId="0" fontId="22" fillId="5" borderId="21" xfId="0" applyFont="1" applyFill="1" applyBorder="1"/>
    <xf numFmtId="0" fontId="28" fillId="0" borderId="20" xfId="1" applyFont="1" applyFill="1" applyBorder="1" applyAlignment="1" applyProtection="1">
      <alignment horizontal="left" vertical="center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165" fontId="24" fillId="0" borderId="20" xfId="1" applyNumberFormat="1" applyFont="1" applyBorder="1" applyAlignment="1" applyProtection="1">
      <alignment horizontal="right" vertical="center"/>
      <protection locked="0"/>
    </xf>
    <xf numFmtId="165" fontId="24" fillId="5" borderId="20" xfId="1" applyNumberFormat="1" applyFont="1" applyFill="1" applyBorder="1" applyAlignment="1" applyProtection="1">
      <alignment vertical="center"/>
      <protection locked="0"/>
    </xf>
    <xf numFmtId="4" fontId="24" fillId="5" borderId="20" xfId="1" applyNumberFormat="1" applyFont="1" applyFill="1" applyBorder="1" applyAlignment="1" applyProtection="1">
      <alignment vertical="center"/>
      <protection locked="0"/>
    </xf>
    <xf numFmtId="4" fontId="24" fillId="5" borderId="21" xfId="1" applyNumberFormat="1" applyFont="1" applyFill="1" applyBorder="1" applyAlignment="1" applyProtection="1">
      <alignment horizontal="right" vertical="center"/>
      <protection locked="0"/>
    </xf>
    <xf numFmtId="0" fontId="28" fillId="0" borderId="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horizontal="left" vertical="center" wrapText="1"/>
      <protection locked="0"/>
    </xf>
    <xf numFmtId="0" fontId="24" fillId="0" borderId="20" xfId="1" applyFont="1" applyBorder="1" applyAlignment="1" applyProtection="1">
      <alignment horizontal="left" wrapText="1"/>
      <protection locked="0"/>
    </xf>
    <xf numFmtId="0" fontId="22" fillId="0" borderId="30" xfId="0" applyFont="1" applyBorder="1"/>
    <xf numFmtId="0" fontId="22" fillId="0" borderId="0" xfId="0" applyFont="1"/>
    <xf numFmtId="0" fontId="22" fillId="0" borderId="0" xfId="0" applyFont="1" applyAlignment="1">
      <alignment wrapText="1"/>
    </xf>
    <xf numFmtId="0" fontId="31" fillId="2" borderId="33" xfId="0" applyFont="1" applyFill="1" applyBorder="1" applyAlignment="1">
      <alignment horizontal="center"/>
    </xf>
    <xf numFmtId="0" fontId="31" fillId="2" borderId="10" xfId="0" applyFont="1" applyFill="1" applyBorder="1" applyAlignment="1">
      <alignment horizontal="center"/>
    </xf>
    <xf numFmtId="0" fontId="30" fillId="2" borderId="34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center"/>
    </xf>
    <xf numFmtId="0" fontId="30" fillId="2" borderId="3" xfId="0" applyFont="1" applyFill="1" applyBorder="1" applyAlignment="1">
      <alignment horizontal="center"/>
    </xf>
    <xf numFmtId="0" fontId="31" fillId="2" borderId="35" xfId="0" applyFont="1" applyFill="1" applyBorder="1" applyAlignment="1">
      <alignment horizontal="center"/>
    </xf>
    <xf numFmtId="0" fontId="0" fillId="0" borderId="0" xfId="0" applyBorder="1"/>
    <xf numFmtId="0" fontId="22" fillId="0" borderId="27" xfId="0" applyFont="1" applyBorder="1"/>
    <xf numFmtId="0" fontId="0" fillId="4" borderId="36" xfId="0" applyFill="1" applyBorder="1"/>
    <xf numFmtId="0" fontId="0" fillId="4" borderId="3" xfId="0" applyFill="1" applyBorder="1"/>
    <xf numFmtId="0" fontId="0" fillId="4" borderId="26" xfId="0" applyFill="1" applyBorder="1"/>
    <xf numFmtId="0" fontId="22" fillId="0" borderId="0" xfId="0" applyFont="1" applyAlignment="1">
      <alignment horizontal="left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22" fillId="0" borderId="0" xfId="0" applyFont="1" applyAlignment="1">
      <alignment horizontal="left" vertical="center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30" fillId="2" borderId="11" xfId="0" applyFont="1" applyFill="1" applyBorder="1" applyAlignment="1">
      <alignment horizontal="center"/>
    </xf>
    <xf numFmtId="0" fontId="30" fillId="2" borderId="15" xfId="0" applyFont="1" applyFill="1" applyBorder="1" applyAlignment="1">
      <alignment horizontal="center"/>
    </xf>
    <xf numFmtId="0" fontId="30" fillId="2" borderId="17" xfId="0" applyFont="1" applyFill="1" applyBorder="1" applyAlignment="1">
      <alignment horizontal="center"/>
    </xf>
    <xf numFmtId="0" fontId="30" fillId="2" borderId="32" xfId="0" applyFont="1" applyFill="1" applyBorder="1" applyAlignment="1">
      <alignment horizontal="center"/>
    </xf>
    <xf numFmtId="0" fontId="30" fillId="2" borderId="21" xfId="0" applyFont="1" applyFill="1" applyBorder="1" applyAlignment="1">
      <alignment horizontal="center"/>
    </xf>
    <xf numFmtId="0" fontId="30" fillId="2" borderId="26" xfId="0" applyFont="1" applyFill="1" applyBorder="1" applyAlignment="1">
      <alignment horizontal="center"/>
    </xf>
    <xf numFmtId="49" fontId="32" fillId="0" borderId="24" xfId="2" applyNumberFormat="1" applyFont="1" applyBorder="1" applyAlignment="1" applyProtection="1">
      <alignment horizontal="left"/>
      <protection locked="0"/>
    </xf>
    <xf numFmtId="0" fontId="22" fillId="0" borderId="15" xfId="0" applyFont="1" applyBorder="1" applyAlignment="1">
      <alignment vertical="center"/>
    </xf>
    <xf numFmtId="0" fontId="22" fillId="0" borderId="15" xfId="0" applyFont="1" applyFill="1" applyBorder="1" applyAlignment="1" applyProtection="1">
      <alignment vertical="center"/>
      <protection locked="0"/>
    </xf>
    <xf numFmtId="0" fontId="22" fillId="0" borderId="15" xfId="0" applyFont="1" applyFill="1" applyBorder="1" applyAlignment="1" applyProtection="1">
      <protection locked="0"/>
    </xf>
    <xf numFmtId="0" fontId="29" fillId="2" borderId="17" xfId="1" applyFont="1" applyFill="1" applyBorder="1" applyProtection="1">
      <protection locked="0"/>
    </xf>
    <xf numFmtId="49" fontId="29" fillId="0" borderId="24" xfId="2" applyNumberFormat="1" applyFont="1" applyBorder="1" applyAlignment="1" applyProtection="1">
      <alignment horizontal="left"/>
      <protection locked="0"/>
    </xf>
    <xf numFmtId="0" fontId="22" fillId="0" borderId="15" xfId="1" applyFont="1" applyFill="1" applyBorder="1" applyProtection="1">
      <protection locked="0"/>
    </xf>
    <xf numFmtId="0" fontId="22" fillId="0" borderId="15" xfId="1" applyFont="1" applyBorder="1" applyProtection="1">
      <protection locked="0"/>
    </xf>
    <xf numFmtId="0" fontId="22" fillId="0" borderId="15" xfId="1" applyFont="1" applyBorder="1" applyAlignment="1" applyProtection="1">
      <alignment vertical="center"/>
      <protection locked="0"/>
    </xf>
    <xf numFmtId="0" fontId="22" fillId="0" borderId="15" xfId="1" applyFont="1" applyBorder="1" applyAlignment="1" applyProtection="1">
      <alignment horizontal="right" vertical="center"/>
      <protection locked="0"/>
    </xf>
    <xf numFmtId="0" fontId="29" fillId="2" borderId="18" xfId="1" applyFont="1" applyFill="1" applyBorder="1" applyProtection="1">
      <protection locked="0"/>
    </xf>
    <xf numFmtId="0" fontId="28" fillId="0" borderId="20" xfId="1" applyFont="1" applyBorder="1" applyProtection="1">
      <protection locked="0"/>
    </xf>
    <xf numFmtId="4" fontId="33" fillId="0" borderId="4" xfId="2" applyNumberFormat="1" applyFont="1" applyBorder="1" applyAlignment="1" applyProtection="1">
      <protection locked="0"/>
    </xf>
    <xf numFmtId="4" fontId="28" fillId="0" borderId="20" xfId="0" applyNumberFormat="1" applyFont="1" applyFill="1" applyBorder="1" applyAlignment="1" applyProtection="1">
      <alignment vertical="center"/>
      <protection locked="0"/>
    </xf>
    <xf numFmtId="4" fontId="28" fillId="0" borderId="20" xfId="0" applyNumberFormat="1" applyFont="1" applyFill="1" applyBorder="1" applyAlignment="1" applyProtection="1">
      <protection locked="0"/>
    </xf>
    <xf numFmtId="4" fontId="28" fillId="0" borderId="0" xfId="0" applyNumberFormat="1" applyFont="1" applyFill="1" applyBorder="1" applyAlignment="1" applyProtection="1">
      <protection locked="0"/>
    </xf>
    <xf numFmtId="4" fontId="34" fillId="2" borderId="3" xfId="1" applyNumberFormat="1" applyFont="1" applyFill="1" applyBorder="1" applyProtection="1">
      <protection locked="0"/>
    </xf>
    <xf numFmtId="4" fontId="34" fillId="0" borderId="4" xfId="2" applyNumberFormat="1" applyFont="1" applyBorder="1" applyAlignment="1" applyProtection="1">
      <protection locked="0"/>
    </xf>
    <xf numFmtId="0" fontId="28" fillId="0" borderId="0" xfId="0" applyFont="1" applyBorder="1"/>
    <xf numFmtId="4" fontId="28" fillId="0" borderId="20" xfId="1" applyNumberFormat="1" applyFont="1" applyFill="1" applyBorder="1" applyProtection="1">
      <protection locked="0"/>
    </xf>
    <xf numFmtId="4" fontId="28" fillId="0" borderId="0" xfId="1" applyNumberFormat="1" applyFont="1" applyFill="1" applyBorder="1" applyProtection="1">
      <protection locked="0"/>
    </xf>
    <xf numFmtId="4" fontId="28" fillId="0" borderId="20" xfId="1" applyNumberFormat="1" applyFont="1" applyBorder="1" applyProtection="1">
      <protection locked="0"/>
    </xf>
    <xf numFmtId="4" fontId="28" fillId="0" borderId="0" xfId="1" applyNumberFormat="1" applyFont="1" applyBorder="1" applyProtection="1">
      <protection locked="0"/>
    </xf>
    <xf numFmtId="4" fontId="28" fillId="0" borderId="20" xfId="1" applyNumberFormat="1" applyFont="1" applyBorder="1" applyAlignment="1" applyProtection="1">
      <alignment vertical="center"/>
      <protection locked="0"/>
    </xf>
    <xf numFmtId="4" fontId="34" fillId="2" borderId="27" xfId="1" applyNumberFormat="1" applyFont="1" applyFill="1" applyBorder="1" applyProtection="1">
      <protection locked="0"/>
    </xf>
    <xf numFmtId="4" fontId="34" fillId="2" borderId="3" xfId="1" applyNumberFormat="1" applyFont="1" applyFill="1" applyBorder="1" applyAlignment="1" applyProtection="1">
      <alignment horizontal="right"/>
      <protection locked="0"/>
    </xf>
    <xf numFmtId="4" fontId="28" fillId="0" borderId="20" xfId="1" applyNumberFormat="1" applyFont="1" applyFill="1" applyBorder="1" applyAlignment="1" applyProtection="1">
      <alignment horizontal="right"/>
      <protection locked="0"/>
    </xf>
    <xf numFmtId="4" fontId="28" fillId="0" borderId="0" xfId="1" applyNumberFormat="1" applyFont="1" applyFill="1" applyBorder="1" applyAlignment="1" applyProtection="1">
      <alignment horizontal="right"/>
      <protection locked="0"/>
    </xf>
    <xf numFmtId="4" fontId="28" fillId="0" borderId="20" xfId="1" applyNumberFormat="1" applyFont="1" applyBorder="1" applyAlignment="1" applyProtection="1">
      <alignment horizontal="right"/>
      <protection locked="0"/>
    </xf>
    <xf numFmtId="4" fontId="28" fillId="0" borderId="0" xfId="1" applyNumberFormat="1" applyFont="1" applyBorder="1" applyAlignment="1" applyProtection="1">
      <alignment horizontal="right"/>
      <protection locked="0"/>
    </xf>
    <xf numFmtId="4" fontId="28" fillId="0" borderId="20" xfId="1" applyNumberFormat="1" applyFont="1" applyBorder="1" applyAlignment="1" applyProtection="1">
      <alignment horizontal="right" vertical="center"/>
      <protection locked="0"/>
    </xf>
    <xf numFmtId="4" fontId="34" fillId="2" borderId="27" xfId="1" applyNumberFormat="1" applyFont="1" applyFill="1" applyBorder="1" applyAlignment="1" applyProtection="1">
      <alignment horizontal="right"/>
      <protection locked="0"/>
    </xf>
    <xf numFmtId="4" fontId="28" fillId="5" borderId="21" xfId="1" applyNumberFormat="1" applyFont="1" applyFill="1" applyBorder="1" applyAlignment="1" applyProtection="1">
      <alignment horizontal="right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zoomScale="90" zoomScaleNormal="90" zoomScaleSheetLayoutView="100" workbookViewId="0">
      <selection activeCell="M2" sqref="M2"/>
    </sheetView>
  </sheetViews>
  <sheetFormatPr defaultRowHeight="15" x14ac:dyDescent="0.25"/>
  <cols>
    <col min="1" max="1" width="5.140625" customWidth="1"/>
    <col min="2" max="2" width="15.42578125" customWidth="1"/>
    <col min="3" max="3" width="57" style="68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20.5703125" customWidth="1"/>
    <col min="14" max="14" width="12.85546875" customWidth="1"/>
  </cols>
  <sheetData>
    <row r="1" spans="1:14" ht="20.25" thickTop="1" thickBot="1" x14ac:dyDescent="0.35">
      <c r="A1" s="40" t="s">
        <v>9</v>
      </c>
      <c r="B1" s="41"/>
      <c r="C1" s="57"/>
      <c r="D1" s="3"/>
      <c r="E1" s="1"/>
      <c r="F1" s="1"/>
      <c r="G1" s="1"/>
      <c r="H1" s="2" t="s">
        <v>10</v>
      </c>
      <c r="I1" s="181" t="s">
        <v>0</v>
      </c>
      <c r="J1" s="182"/>
      <c r="K1" s="39">
        <f>SUM(I11:I57,K11:K57)/2</f>
        <v>0</v>
      </c>
    </row>
    <row r="2" spans="1:14" ht="16.5" thickTop="1" thickBot="1" x14ac:dyDescent="0.3">
      <c r="A2" s="42" t="s">
        <v>11</v>
      </c>
      <c r="B2" s="42"/>
      <c r="C2" s="58"/>
      <c r="D2" s="8"/>
      <c r="E2" s="9"/>
      <c r="F2" s="10"/>
      <c r="G2" s="8"/>
      <c r="H2" s="8"/>
      <c r="I2" s="8"/>
      <c r="J2" s="9"/>
      <c r="K2" s="38" t="s">
        <v>46</v>
      </c>
    </row>
    <row r="3" spans="1:14" ht="30" x14ac:dyDescent="0.25">
      <c r="A3" s="43" t="s">
        <v>1</v>
      </c>
      <c r="B3" s="41"/>
      <c r="C3" s="59" t="s">
        <v>2</v>
      </c>
      <c r="D3" s="4"/>
      <c r="E3" s="6"/>
      <c r="F3" s="11"/>
      <c r="G3" s="4"/>
      <c r="H3" s="4"/>
      <c r="I3" s="41" t="s">
        <v>12</v>
      </c>
      <c r="J3" s="5"/>
      <c r="K3" s="6"/>
    </row>
    <row r="4" spans="1:14" x14ac:dyDescent="0.25">
      <c r="A4" s="43" t="s">
        <v>4</v>
      </c>
      <c r="B4" s="41"/>
      <c r="C4" s="60" t="s">
        <v>55</v>
      </c>
      <c r="D4" s="4"/>
      <c r="E4" s="6"/>
      <c r="F4" s="11"/>
      <c r="G4" s="4"/>
      <c r="H4" s="4"/>
      <c r="I4" s="43" t="s">
        <v>13</v>
      </c>
      <c r="J4" s="7" t="s">
        <v>54</v>
      </c>
      <c r="K4" s="6"/>
    </row>
    <row r="5" spans="1:14" ht="15.75" thickBot="1" x14ac:dyDescent="0.3">
      <c r="A5" s="44" t="s">
        <v>3</v>
      </c>
      <c r="B5" s="43"/>
      <c r="C5" s="61">
        <v>41725</v>
      </c>
      <c r="D5" s="4"/>
      <c r="E5" s="6"/>
      <c r="F5" s="11"/>
      <c r="G5" s="4"/>
      <c r="H5" s="4"/>
      <c r="I5" s="45" t="s">
        <v>14</v>
      </c>
      <c r="J5" s="46"/>
      <c r="K5" s="12">
        <f ca="1">TODAY()</f>
        <v>41886</v>
      </c>
    </row>
    <row r="6" spans="1:14" x14ac:dyDescent="0.25">
      <c r="A6" s="16" t="s">
        <v>15</v>
      </c>
      <c r="B6" s="17"/>
      <c r="C6" s="62"/>
      <c r="D6" s="17"/>
      <c r="E6" s="18"/>
      <c r="F6" s="19"/>
      <c r="G6" s="17"/>
      <c r="H6" s="20" t="s">
        <v>16</v>
      </c>
      <c r="I6" s="20"/>
      <c r="J6" s="20"/>
      <c r="K6" s="21"/>
      <c r="L6" s="183" t="s">
        <v>110</v>
      </c>
      <c r="M6" s="168"/>
      <c r="N6" s="186" t="s">
        <v>111</v>
      </c>
    </row>
    <row r="7" spans="1:14" x14ac:dyDescent="0.25">
      <c r="A7" s="22" t="s">
        <v>7</v>
      </c>
      <c r="B7" s="23" t="s">
        <v>17</v>
      </c>
      <c r="C7" s="63"/>
      <c r="D7" s="23" t="s">
        <v>18</v>
      </c>
      <c r="E7" s="24"/>
      <c r="F7" s="25" t="s">
        <v>19</v>
      </c>
      <c r="G7" s="23" t="s">
        <v>20</v>
      </c>
      <c r="H7" s="26" t="s">
        <v>21</v>
      </c>
      <c r="I7" s="27"/>
      <c r="J7" s="26" t="s">
        <v>22</v>
      </c>
      <c r="K7" s="28"/>
      <c r="L7" s="184"/>
      <c r="M7" s="169" t="s">
        <v>112</v>
      </c>
      <c r="N7" s="187"/>
    </row>
    <row r="8" spans="1:14" x14ac:dyDescent="0.25">
      <c r="A8" s="29" t="s">
        <v>23</v>
      </c>
      <c r="B8" s="30" t="s">
        <v>24</v>
      </c>
      <c r="C8" s="64" t="s">
        <v>25</v>
      </c>
      <c r="D8" s="30" t="s">
        <v>26</v>
      </c>
      <c r="E8" s="31" t="s">
        <v>5</v>
      </c>
      <c r="F8" s="32" t="s">
        <v>27</v>
      </c>
      <c r="G8" s="30" t="s">
        <v>27</v>
      </c>
      <c r="H8" s="49" t="s">
        <v>19</v>
      </c>
      <c r="I8" s="30" t="s">
        <v>6</v>
      </c>
      <c r="J8" s="49" t="s">
        <v>19</v>
      </c>
      <c r="K8" s="33" t="s">
        <v>6</v>
      </c>
      <c r="L8" s="185"/>
      <c r="M8" s="170" t="s">
        <v>113</v>
      </c>
      <c r="N8" s="188"/>
    </row>
    <row r="9" spans="1:14" ht="15.75" thickBot="1" x14ac:dyDescent="0.3">
      <c r="A9" s="34"/>
      <c r="B9" s="35">
        <v>1</v>
      </c>
      <c r="C9" s="65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66">
        <v>11</v>
      </c>
      <c r="M9" s="171">
        <v>12</v>
      </c>
      <c r="N9" s="167">
        <v>13</v>
      </c>
    </row>
    <row r="10" spans="1:14" x14ac:dyDescent="0.25">
      <c r="A10" s="50"/>
      <c r="B10" s="51"/>
      <c r="C10" s="66"/>
      <c r="D10" s="51"/>
      <c r="E10" s="51"/>
      <c r="F10" s="51"/>
      <c r="G10" s="51"/>
      <c r="H10" s="51"/>
      <c r="I10" s="51"/>
      <c r="J10" s="51"/>
      <c r="K10" s="52"/>
      <c r="L10" s="174"/>
      <c r="M10" s="175"/>
      <c r="N10" s="176"/>
    </row>
    <row r="11" spans="1:14" x14ac:dyDescent="0.25">
      <c r="A11" s="189" t="s">
        <v>28</v>
      </c>
      <c r="B11" s="13">
        <v>1</v>
      </c>
      <c r="C11" s="67" t="s">
        <v>8</v>
      </c>
      <c r="D11" s="14"/>
      <c r="E11" s="55"/>
      <c r="F11" s="15"/>
      <c r="G11" s="47"/>
      <c r="H11" s="201"/>
      <c r="I11" s="48"/>
      <c r="J11" s="201"/>
      <c r="K11" s="53"/>
      <c r="L11" s="69"/>
      <c r="M11" s="172"/>
      <c r="N11" s="70"/>
    </row>
    <row r="12" spans="1:14" s="54" customFormat="1" ht="22.5" x14ac:dyDescent="0.25">
      <c r="A12" s="190">
        <v>1</v>
      </c>
      <c r="B12" s="121">
        <v>113138</v>
      </c>
      <c r="C12" s="122" t="s">
        <v>64</v>
      </c>
      <c r="D12" s="123" t="s">
        <v>47</v>
      </c>
      <c r="E12" s="124">
        <v>7.2</v>
      </c>
      <c r="F12" s="124"/>
      <c r="G12" s="125">
        <f t="shared" ref="G12:G16" si="0">(E12*F12)</f>
        <v>0</v>
      </c>
      <c r="H12" s="202"/>
      <c r="I12" s="126">
        <f t="shared" ref="I12:I16" si="1">(E12*H12)</f>
        <v>0</v>
      </c>
      <c r="J12" s="202"/>
      <c r="K12" s="127">
        <f t="shared" ref="K12:K16" si="2">(E12*J12)</f>
        <v>0</v>
      </c>
      <c r="L12" s="71" t="s">
        <v>0</v>
      </c>
      <c r="M12" s="178" t="s">
        <v>116</v>
      </c>
      <c r="N12" s="72" t="s">
        <v>65</v>
      </c>
    </row>
    <row r="13" spans="1:14" s="54" customFormat="1" ht="22.5" x14ac:dyDescent="0.25">
      <c r="A13" s="191">
        <v>2</v>
      </c>
      <c r="B13" s="121">
        <v>113328</v>
      </c>
      <c r="C13" s="122" t="s">
        <v>66</v>
      </c>
      <c r="D13" s="123" t="s">
        <v>47</v>
      </c>
      <c r="E13" s="124">
        <v>14.4</v>
      </c>
      <c r="F13" s="124"/>
      <c r="G13" s="125">
        <f t="shared" si="0"/>
        <v>0</v>
      </c>
      <c r="H13" s="202"/>
      <c r="I13" s="126">
        <f t="shared" si="1"/>
        <v>0</v>
      </c>
      <c r="J13" s="202"/>
      <c r="K13" s="127">
        <f t="shared" si="2"/>
        <v>0</v>
      </c>
      <c r="L13" s="71" t="s">
        <v>0</v>
      </c>
      <c r="M13" s="178" t="s">
        <v>117</v>
      </c>
      <c r="N13" s="72" t="s">
        <v>65</v>
      </c>
    </row>
    <row r="14" spans="1:14" s="54" customFormat="1" x14ac:dyDescent="0.25">
      <c r="A14" s="192">
        <v>3</v>
      </c>
      <c r="B14" s="128">
        <v>18110</v>
      </c>
      <c r="C14" s="129" t="s">
        <v>67</v>
      </c>
      <c r="D14" s="130" t="s">
        <v>48</v>
      </c>
      <c r="E14" s="80">
        <v>67.2</v>
      </c>
      <c r="F14" s="80"/>
      <c r="G14" s="82">
        <f t="shared" si="0"/>
        <v>0</v>
      </c>
      <c r="H14" s="203"/>
      <c r="I14" s="83">
        <f t="shared" si="1"/>
        <v>0</v>
      </c>
      <c r="J14" s="203"/>
      <c r="K14" s="84">
        <f t="shared" si="2"/>
        <v>0</v>
      </c>
      <c r="L14" s="71" t="s">
        <v>0</v>
      </c>
      <c r="M14" s="178" t="s">
        <v>118</v>
      </c>
      <c r="N14" s="72" t="s">
        <v>68</v>
      </c>
    </row>
    <row r="15" spans="1:14" x14ac:dyDescent="0.25">
      <c r="A15" s="192">
        <v>4</v>
      </c>
      <c r="B15" s="128">
        <v>132311</v>
      </c>
      <c r="C15" s="129" t="s">
        <v>69</v>
      </c>
      <c r="D15" s="123" t="s">
        <v>47</v>
      </c>
      <c r="E15" s="80">
        <v>5.5</v>
      </c>
      <c r="F15" s="80"/>
      <c r="G15" s="82">
        <f t="shared" si="0"/>
        <v>0</v>
      </c>
      <c r="H15" s="203"/>
      <c r="I15" s="83">
        <f t="shared" si="1"/>
        <v>0</v>
      </c>
      <c r="J15" s="203"/>
      <c r="K15" s="84">
        <f t="shared" si="2"/>
        <v>0</v>
      </c>
      <c r="L15" s="71" t="s">
        <v>0</v>
      </c>
      <c r="M15" s="178" t="s">
        <v>119</v>
      </c>
      <c r="N15" s="72" t="s">
        <v>70</v>
      </c>
    </row>
    <row r="16" spans="1:14" x14ac:dyDescent="0.25">
      <c r="A16" s="192">
        <v>5</v>
      </c>
      <c r="B16" s="131">
        <v>123218</v>
      </c>
      <c r="C16" s="129" t="s">
        <v>71</v>
      </c>
      <c r="D16" s="132" t="s">
        <v>47</v>
      </c>
      <c r="E16" s="80">
        <v>23</v>
      </c>
      <c r="F16" s="81"/>
      <c r="G16" s="82">
        <f t="shared" si="0"/>
        <v>0</v>
      </c>
      <c r="H16" s="203"/>
      <c r="I16" s="83">
        <f t="shared" si="1"/>
        <v>0</v>
      </c>
      <c r="J16" s="203"/>
      <c r="K16" s="84">
        <f t="shared" si="2"/>
        <v>0</v>
      </c>
      <c r="L16" s="71" t="s">
        <v>0</v>
      </c>
      <c r="M16" s="178" t="s">
        <v>120</v>
      </c>
      <c r="N16" s="72" t="s">
        <v>72</v>
      </c>
    </row>
    <row r="17" spans="1:14" x14ac:dyDescent="0.25">
      <c r="A17" s="192"/>
      <c r="B17" s="77"/>
      <c r="C17" s="78"/>
      <c r="D17" s="79"/>
      <c r="E17" s="80"/>
      <c r="F17" s="81"/>
      <c r="G17" s="82"/>
      <c r="H17" s="204"/>
      <c r="I17" s="83"/>
      <c r="J17" s="204"/>
      <c r="K17" s="84"/>
      <c r="L17" s="133"/>
      <c r="M17" s="179"/>
      <c r="N17" s="70"/>
    </row>
    <row r="18" spans="1:14" x14ac:dyDescent="0.25">
      <c r="A18" s="193" t="s">
        <v>29</v>
      </c>
      <c r="B18" s="85" t="s">
        <v>30</v>
      </c>
      <c r="C18" s="86" t="str">
        <f>C11</f>
        <v xml:space="preserve">Zemní práce </v>
      </c>
      <c r="D18" s="87"/>
      <c r="E18" s="88"/>
      <c r="F18" s="89"/>
      <c r="G18" s="90">
        <f>SUM(G12:G17)</f>
        <v>0</v>
      </c>
      <c r="H18" s="205"/>
      <c r="I18" s="90">
        <f>SUM(I12:I17)</f>
        <v>0</v>
      </c>
      <c r="J18" s="214"/>
      <c r="K18" s="91">
        <f>SUM(K12:K17)</f>
        <v>0</v>
      </c>
      <c r="L18" s="133"/>
      <c r="M18" s="179"/>
      <c r="N18" s="70"/>
    </row>
    <row r="19" spans="1:14" s="54" customFormat="1" x14ac:dyDescent="0.25">
      <c r="A19" s="194" t="s">
        <v>28</v>
      </c>
      <c r="B19" s="92" t="s">
        <v>31</v>
      </c>
      <c r="C19" s="93" t="s">
        <v>33</v>
      </c>
      <c r="D19" s="94"/>
      <c r="E19" s="95"/>
      <c r="F19" s="96"/>
      <c r="G19" s="97"/>
      <c r="H19" s="206"/>
      <c r="I19" s="98"/>
      <c r="J19" s="206"/>
      <c r="K19" s="99"/>
      <c r="L19" s="133"/>
      <c r="M19" s="179"/>
      <c r="N19" s="73"/>
    </row>
    <row r="20" spans="1:14" s="54" customFormat="1" x14ac:dyDescent="0.25">
      <c r="A20" s="134"/>
      <c r="B20" s="56"/>
      <c r="C20" s="135" t="s">
        <v>49</v>
      </c>
      <c r="D20" s="56"/>
      <c r="E20" s="136"/>
      <c r="F20" s="56"/>
      <c r="G20" s="137"/>
      <c r="H20" s="207"/>
      <c r="I20" s="137"/>
      <c r="J20" s="207"/>
      <c r="K20" s="138"/>
      <c r="L20" s="133"/>
      <c r="M20" s="179"/>
      <c r="N20" s="73"/>
    </row>
    <row r="21" spans="1:14" s="54" customFormat="1" x14ac:dyDescent="0.25">
      <c r="A21" s="195">
        <v>6</v>
      </c>
      <c r="B21" s="139" t="s">
        <v>73</v>
      </c>
      <c r="C21" s="140" t="s">
        <v>74</v>
      </c>
      <c r="D21" s="141" t="s">
        <v>48</v>
      </c>
      <c r="E21" s="103">
        <v>12</v>
      </c>
      <c r="F21" s="56"/>
      <c r="G21" s="105">
        <f t="shared" ref="G21:G25" si="3">(E21*F21)</f>
        <v>0</v>
      </c>
      <c r="H21" s="207"/>
      <c r="I21" s="106">
        <f>(E21*H21)</f>
        <v>0</v>
      </c>
      <c r="J21" s="215"/>
      <c r="K21" s="107">
        <f t="shared" ref="K21:K25" si="4">(E21*J21)</f>
        <v>0</v>
      </c>
      <c r="L21" s="71" t="s">
        <v>75</v>
      </c>
      <c r="M21" s="178" t="s">
        <v>121</v>
      </c>
      <c r="N21" s="72" t="s">
        <v>76</v>
      </c>
    </row>
    <row r="22" spans="1:14" x14ac:dyDescent="0.25">
      <c r="A22" s="195">
        <v>7</v>
      </c>
      <c r="B22" s="139" t="s">
        <v>77</v>
      </c>
      <c r="C22" s="140" t="s">
        <v>78</v>
      </c>
      <c r="D22" s="142" t="s">
        <v>50</v>
      </c>
      <c r="E22" s="103">
        <v>7.8</v>
      </c>
      <c r="F22" s="103"/>
      <c r="G22" s="105">
        <f t="shared" si="3"/>
        <v>0</v>
      </c>
      <c r="H22" s="208"/>
      <c r="I22" s="106">
        <f>(E22*H22)</f>
        <v>0</v>
      </c>
      <c r="J22" s="215"/>
      <c r="K22" s="107">
        <f t="shared" si="4"/>
        <v>0</v>
      </c>
      <c r="L22" s="71" t="s">
        <v>0</v>
      </c>
      <c r="M22" s="177" t="s">
        <v>132</v>
      </c>
      <c r="N22" s="72" t="s">
        <v>79</v>
      </c>
    </row>
    <row r="23" spans="1:14" x14ac:dyDescent="0.25">
      <c r="A23" s="195">
        <v>8</v>
      </c>
      <c r="B23" s="143" t="s">
        <v>80</v>
      </c>
      <c r="C23" s="140" t="s">
        <v>81</v>
      </c>
      <c r="D23" s="102" t="s">
        <v>47</v>
      </c>
      <c r="E23" s="103">
        <v>26</v>
      </c>
      <c r="F23" s="104"/>
      <c r="G23" s="105">
        <f t="shared" si="3"/>
        <v>0</v>
      </c>
      <c r="H23" s="209"/>
      <c r="I23" s="106">
        <f t="shared" ref="I23:I25" si="5">(E23*H23)</f>
        <v>0</v>
      </c>
      <c r="J23" s="216"/>
      <c r="K23" s="107">
        <f t="shared" si="4"/>
        <v>0</v>
      </c>
      <c r="L23" s="71" t="s">
        <v>0</v>
      </c>
      <c r="M23" s="178" t="s">
        <v>122</v>
      </c>
      <c r="N23" s="72" t="s">
        <v>82</v>
      </c>
    </row>
    <row r="24" spans="1:14" x14ac:dyDescent="0.25">
      <c r="A24" s="195">
        <v>9</v>
      </c>
      <c r="B24" s="131">
        <v>965316</v>
      </c>
      <c r="C24" s="129" t="s">
        <v>83</v>
      </c>
      <c r="D24" s="132" t="s">
        <v>50</v>
      </c>
      <c r="E24" s="80">
        <v>25</v>
      </c>
      <c r="F24" s="81"/>
      <c r="G24" s="82">
        <f t="shared" si="3"/>
        <v>0</v>
      </c>
      <c r="H24" s="203"/>
      <c r="I24" s="83">
        <f t="shared" si="5"/>
        <v>0</v>
      </c>
      <c r="J24" s="204"/>
      <c r="K24" s="84">
        <f t="shared" si="4"/>
        <v>0</v>
      </c>
      <c r="L24" s="71" t="s">
        <v>0</v>
      </c>
      <c r="M24" s="180" t="s">
        <v>115</v>
      </c>
      <c r="N24" s="72" t="s">
        <v>84</v>
      </c>
    </row>
    <row r="25" spans="1:14" s="54" customFormat="1" x14ac:dyDescent="0.25">
      <c r="A25" s="195">
        <v>10</v>
      </c>
      <c r="B25" s="143" t="s">
        <v>85</v>
      </c>
      <c r="C25" s="140" t="s">
        <v>86</v>
      </c>
      <c r="D25" s="142" t="s">
        <v>48</v>
      </c>
      <c r="E25" s="103">
        <v>85</v>
      </c>
      <c r="F25" s="104"/>
      <c r="G25" s="105">
        <f t="shared" si="3"/>
        <v>0</v>
      </c>
      <c r="H25" s="209"/>
      <c r="I25" s="106">
        <f t="shared" si="5"/>
        <v>0</v>
      </c>
      <c r="J25" s="216"/>
      <c r="K25" s="107">
        <f t="shared" si="4"/>
        <v>0</v>
      </c>
      <c r="L25" s="71" t="s">
        <v>0</v>
      </c>
      <c r="M25" s="178" t="s">
        <v>123</v>
      </c>
      <c r="N25" s="72" t="s">
        <v>87</v>
      </c>
    </row>
    <row r="26" spans="1:14" s="54" customFormat="1" x14ac:dyDescent="0.25">
      <c r="A26" s="134"/>
      <c r="B26" s="100"/>
      <c r="C26" s="101"/>
      <c r="D26" s="102"/>
      <c r="E26" s="103"/>
      <c r="F26" s="104"/>
      <c r="G26" s="105"/>
      <c r="H26" s="209"/>
      <c r="I26" s="106"/>
      <c r="J26" s="216"/>
      <c r="K26" s="107"/>
      <c r="L26" s="133"/>
      <c r="M26" s="179"/>
      <c r="N26" s="73"/>
    </row>
    <row r="27" spans="1:14" s="54" customFormat="1" x14ac:dyDescent="0.25">
      <c r="A27" s="193" t="s">
        <v>29</v>
      </c>
      <c r="B27" s="85" t="s">
        <v>32</v>
      </c>
      <c r="C27" s="86" t="str">
        <f>C19</f>
        <v>Vodorovné konstrukce</v>
      </c>
      <c r="D27" s="87"/>
      <c r="E27" s="88"/>
      <c r="F27" s="89"/>
      <c r="G27" s="90">
        <f>SUM(G20:G25)</f>
        <v>0</v>
      </c>
      <c r="H27" s="205"/>
      <c r="I27" s="90">
        <f>SUM(I20:I25)</f>
        <v>0</v>
      </c>
      <c r="J27" s="214"/>
      <c r="K27" s="91">
        <f>SUM(K20:K25)</f>
        <v>0</v>
      </c>
      <c r="L27" s="133"/>
      <c r="M27" s="179"/>
      <c r="N27" s="73"/>
    </row>
    <row r="28" spans="1:14" s="54" customFormat="1" x14ac:dyDescent="0.25">
      <c r="A28" s="194" t="s">
        <v>28</v>
      </c>
      <c r="B28" s="92" t="s">
        <v>34</v>
      </c>
      <c r="C28" s="93" t="s">
        <v>36</v>
      </c>
      <c r="D28" s="94"/>
      <c r="E28" s="95"/>
      <c r="F28" s="96"/>
      <c r="G28" s="97"/>
      <c r="H28" s="206"/>
      <c r="I28" s="98"/>
      <c r="J28" s="206"/>
      <c r="K28" s="99"/>
      <c r="L28" s="133"/>
      <c r="M28" s="179"/>
      <c r="N28" s="73"/>
    </row>
    <row r="29" spans="1:14" x14ac:dyDescent="0.25">
      <c r="A29" s="196">
        <v>11</v>
      </c>
      <c r="B29" s="144" t="s">
        <v>51</v>
      </c>
      <c r="C29" s="145" t="s">
        <v>60</v>
      </c>
      <c r="D29" s="110" t="s">
        <v>61</v>
      </c>
      <c r="E29" s="111">
        <v>2.4</v>
      </c>
      <c r="F29" s="111"/>
      <c r="G29" s="105">
        <f>(E29*F29)</f>
        <v>0</v>
      </c>
      <c r="H29" s="210"/>
      <c r="I29" s="106">
        <f t="shared" ref="I29:I38" si="6">(E29*H29)</f>
        <v>0</v>
      </c>
      <c r="J29" s="217"/>
      <c r="K29" s="107">
        <f t="shared" ref="K29:K38" si="7">(E29*J29)</f>
        <v>0</v>
      </c>
      <c r="L29" s="71" t="s">
        <v>75</v>
      </c>
      <c r="M29" s="178">
        <v>2.4</v>
      </c>
      <c r="N29" s="72" t="s">
        <v>88</v>
      </c>
    </row>
    <row r="30" spans="1:14" x14ac:dyDescent="0.25">
      <c r="A30" s="196">
        <v>12</v>
      </c>
      <c r="B30" s="146">
        <v>56334</v>
      </c>
      <c r="C30" s="145" t="s">
        <v>89</v>
      </c>
      <c r="D30" s="147" t="s">
        <v>48</v>
      </c>
      <c r="E30" s="111">
        <v>38.4</v>
      </c>
      <c r="F30" s="111"/>
      <c r="G30" s="105">
        <f>(E30*F30)</f>
        <v>0</v>
      </c>
      <c r="H30" s="210"/>
      <c r="I30" s="106">
        <f t="shared" si="6"/>
        <v>0</v>
      </c>
      <c r="J30" s="217"/>
      <c r="K30" s="107">
        <f t="shared" si="7"/>
        <v>0</v>
      </c>
      <c r="L30" s="71" t="s">
        <v>75</v>
      </c>
      <c r="M30" s="178" t="s">
        <v>126</v>
      </c>
      <c r="N30" s="72" t="s">
        <v>90</v>
      </c>
    </row>
    <row r="31" spans="1:14" x14ac:dyDescent="0.25">
      <c r="A31" s="196">
        <v>13</v>
      </c>
      <c r="B31" s="148">
        <v>574142</v>
      </c>
      <c r="C31" s="145" t="s">
        <v>52</v>
      </c>
      <c r="D31" s="147" t="s">
        <v>48</v>
      </c>
      <c r="E31" s="111">
        <v>19.2</v>
      </c>
      <c r="F31" s="111"/>
      <c r="G31" s="105">
        <f t="shared" ref="G31:G38" si="8">(E31*F31)</f>
        <v>0</v>
      </c>
      <c r="H31" s="210"/>
      <c r="I31" s="106">
        <f t="shared" si="6"/>
        <v>0</v>
      </c>
      <c r="J31" s="217"/>
      <c r="K31" s="107">
        <f t="shared" si="7"/>
        <v>0</v>
      </c>
      <c r="L31" s="71" t="s">
        <v>75</v>
      </c>
      <c r="M31" s="178" t="s">
        <v>124</v>
      </c>
      <c r="N31" s="72" t="s">
        <v>91</v>
      </c>
    </row>
    <row r="32" spans="1:14" x14ac:dyDescent="0.25">
      <c r="A32" s="196">
        <v>14</v>
      </c>
      <c r="B32" s="148">
        <v>574151</v>
      </c>
      <c r="C32" s="145" t="s">
        <v>53</v>
      </c>
      <c r="D32" s="147" t="s">
        <v>48</v>
      </c>
      <c r="E32" s="111">
        <v>19.2</v>
      </c>
      <c r="F32" s="111"/>
      <c r="G32" s="105">
        <f t="shared" si="8"/>
        <v>0</v>
      </c>
      <c r="H32" s="210"/>
      <c r="I32" s="106">
        <f t="shared" si="6"/>
        <v>0</v>
      </c>
      <c r="J32" s="217"/>
      <c r="K32" s="107">
        <f t="shared" si="7"/>
        <v>0</v>
      </c>
      <c r="L32" s="71" t="s">
        <v>75</v>
      </c>
      <c r="M32" s="178" t="s">
        <v>124</v>
      </c>
      <c r="N32" s="72" t="s">
        <v>91</v>
      </c>
    </row>
    <row r="33" spans="1:14" x14ac:dyDescent="0.25">
      <c r="A33" s="196">
        <v>15</v>
      </c>
      <c r="B33" s="146">
        <v>574132</v>
      </c>
      <c r="C33" s="145" t="s">
        <v>92</v>
      </c>
      <c r="D33" s="147" t="s">
        <v>48</v>
      </c>
      <c r="E33" s="111">
        <v>19.2</v>
      </c>
      <c r="F33" s="111"/>
      <c r="G33" s="105">
        <f t="shared" si="8"/>
        <v>0</v>
      </c>
      <c r="H33" s="210"/>
      <c r="I33" s="106">
        <f t="shared" si="6"/>
        <v>0</v>
      </c>
      <c r="J33" s="217"/>
      <c r="K33" s="107">
        <f t="shared" si="7"/>
        <v>0</v>
      </c>
      <c r="L33" s="71" t="s">
        <v>0</v>
      </c>
      <c r="M33" s="178" t="s">
        <v>124</v>
      </c>
      <c r="N33" s="72" t="s">
        <v>91</v>
      </c>
    </row>
    <row r="34" spans="1:14" x14ac:dyDescent="0.25">
      <c r="A34" s="196">
        <v>16</v>
      </c>
      <c r="B34" s="146">
        <v>58910</v>
      </c>
      <c r="C34" s="145" t="s">
        <v>93</v>
      </c>
      <c r="D34" s="147" t="s">
        <v>50</v>
      </c>
      <c r="E34" s="111">
        <v>16</v>
      </c>
      <c r="F34" s="111"/>
      <c r="G34" s="105">
        <f t="shared" si="8"/>
        <v>0</v>
      </c>
      <c r="H34" s="210"/>
      <c r="I34" s="106">
        <f t="shared" si="6"/>
        <v>0</v>
      </c>
      <c r="J34" s="217"/>
      <c r="K34" s="107">
        <f t="shared" si="7"/>
        <v>0</v>
      </c>
      <c r="L34" s="71" t="s">
        <v>75</v>
      </c>
      <c r="M34" s="178" t="s">
        <v>125</v>
      </c>
      <c r="N34" s="72" t="s">
        <v>91</v>
      </c>
    </row>
    <row r="35" spans="1:14" x14ac:dyDescent="0.25">
      <c r="A35" s="196">
        <v>17</v>
      </c>
      <c r="B35" s="144" t="s">
        <v>58</v>
      </c>
      <c r="C35" s="145" t="s">
        <v>59</v>
      </c>
      <c r="D35" s="110" t="s">
        <v>50</v>
      </c>
      <c r="E35" s="111">
        <v>25</v>
      </c>
      <c r="F35" s="112"/>
      <c r="G35" s="105">
        <f t="shared" si="8"/>
        <v>0</v>
      </c>
      <c r="H35" s="210"/>
      <c r="I35" s="106">
        <f t="shared" si="6"/>
        <v>0</v>
      </c>
      <c r="J35" s="217"/>
      <c r="K35" s="107">
        <f t="shared" si="7"/>
        <v>0</v>
      </c>
      <c r="L35" s="71" t="s">
        <v>0</v>
      </c>
      <c r="M35" s="180" t="s">
        <v>115</v>
      </c>
      <c r="N35" s="72" t="s">
        <v>94</v>
      </c>
    </row>
    <row r="36" spans="1:14" x14ac:dyDescent="0.25">
      <c r="A36" s="196">
        <v>18</v>
      </c>
      <c r="B36" s="144">
        <v>5900702500</v>
      </c>
      <c r="C36" s="200" t="s">
        <v>133</v>
      </c>
      <c r="D36" s="110" t="s">
        <v>50</v>
      </c>
      <c r="E36" s="111">
        <v>4</v>
      </c>
      <c r="F36" s="112"/>
      <c r="G36" s="105">
        <f t="shared" si="8"/>
        <v>0</v>
      </c>
      <c r="H36" s="210"/>
      <c r="I36" s="106">
        <f t="shared" si="6"/>
        <v>0</v>
      </c>
      <c r="J36" s="217"/>
      <c r="K36" s="221">
        <f t="shared" si="7"/>
        <v>0</v>
      </c>
      <c r="L36" s="71" t="s">
        <v>0</v>
      </c>
      <c r="M36" s="180" t="s">
        <v>136</v>
      </c>
      <c r="N36" s="72" t="s">
        <v>134</v>
      </c>
    </row>
    <row r="37" spans="1:14" x14ac:dyDescent="0.25">
      <c r="A37" s="196">
        <v>19</v>
      </c>
      <c r="B37" s="144">
        <v>5900702501</v>
      </c>
      <c r="C37" s="200" t="s">
        <v>135</v>
      </c>
      <c r="D37" s="110" t="s">
        <v>50</v>
      </c>
      <c r="E37" s="111">
        <v>4</v>
      </c>
      <c r="F37" s="112"/>
      <c r="G37" s="105">
        <f t="shared" si="8"/>
        <v>0</v>
      </c>
      <c r="H37" s="210"/>
      <c r="I37" s="106">
        <f t="shared" si="6"/>
        <v>0</v>
      </c>
      <c r="J37" s="217"/>
      <c r="K37" s="221">
        <f t="shared" si="7"/>
        <v>0</v>
      </c>
      <c r="L37" s="71" t="s">
        <v>0</v>
      </c>
      <c r="M37" s="180" t="s">
        <v>136</v>
      </c>
      <c r="N37" s="72" t="s">
        <v>134</v>
      </c>
    </row>
    <row r="38" spans="1:14" x14ac:dyDescent="0.25">
      <c r="A38" s="196">
        <v>20</v>
      </c>
      <c r="B38" s="144" t="s">
        <v>51</v>
      </c>
      <c r="C38" s="145" t="s">
        <v>60</v>
      </c>
      <c r="D38" s="110" t="s">
        <v>61</v>
      </c>
      <c r="E38" s="111">
        <v>80.009276215349999</v>
      </c>
      <c r="F38" s="112"/>
      <c r="G38" s="105">
        <f t="shared" si="8"/>
        <v>0</v>
      </c>
      <c r="H38" s="210"/>
      <c r="I38" s="106">
        <f t="shared" si="6"/>
        <v>0</v>
      </c>
      <c r="J38" s="217"/>
      <c r="K38" s="107">
        <f t="shared" si="7"/>
        <v>0</v>
      </c>
      <c r="L38" s="71" t="s">
        <v>75</v>
      </c>
      <c r="M38" s="178" t="s">
        <v>127</v>
      </c>
      <c r="N38" s="72" t="s">
        <v>88</v>
      </c>
    </row>
    <row r="39" spans="1:14" x14ac:dyDescent="0.25">
      <c r="A39" s="196"/>
      <c r="B39" s="108"/>
      <c r="C39" s="109"/>
      <c r="D39" s="110"/>
      <c r="E39" s="111"/>
      <c r="F39" s="112"/>
      <c r="G39" s="105"/>
      <c r="H39" s="211"/>
      <c r="I39" s="106"/>
      <c r="J39" s="218"/>
      <c r="K39" s="107"/>
      <c r="L39" s="133"/>
      <c r="M39" s="179"/>
      <c r="N39" s="70"/>
    </row>
    <row r="40" spans="1:14" x14ac:dyDescent="0.25">
      <c r="A40" s="193" t="s">
        <v>29</v>
      </c>
      <c r="B40" s="85" t="s">
        <v>35</v>
      </c>
      <c r="C40" s="86" t="str">
        <f>C28</f>
        <v>Komunikace</v>
      </c>
      <c r="D40" s="87"/>
      <c r="E40" s="88"/>
      <c r="F40" s="89"/>
      <c r="G40" s="90">
        <f>SUM(G29:G39)</f>
        <v>0</v>
      </c>
      <c r="H40" s="205"/>
      <c r="I40" s="90">
        <f>SUM(I29:I39)</f>
        <v>0</v>
      </c>
      <c r="J40" s="214"/>
      <c r="K40" s="91">
        <f>SUM(K29:K39)</f>
        <v>0</v>
      </c>
      <c r="L40" s="133"/>
      <c r="M40" s="179"/>
      <c r="N40" s="70"/>
    </row>
    <row r="41" spans="1:14" x14ac:dyDescent="0.25">
      <c r="A41" s="194" t="s">
        <v>28</v>
      </c>
      <c r="B41" s="92" t="s">
        <v>37</v>
      </c>
      <c r="C41" s="93" t="s">
        <v>41</v>
      </c>
      <c r="D41" s="94"/>
      <c r="E41" s="95"/>
      <c r="F41" s="96"/>
      <c r="G41" s="97"/>
      <c r="H41" s="206"/>
      <c r="I41" s="98"/>
      <c r="J41" s="206"/>
      <c r="K41" s="99"/>
      <c r="L41" s="133"/>
      <c r="M41" s="179"/>
      <c r="N41" s="70"/>
    </row>
    <row r="42" spans="1:14" x14ac:dyDescent="0.25">
      <c r="A42" s="134">
        <v>21</v>
      </c>
      <c r="B42" s="146">
        <v>875332</v>
      </c>
      <c r="C42" s="145" t="s">
        <v>95</v>
      </c>
      <c r="D42" s="147" t="s">
        <v>50</v>
      </c>
      <c r="E42" s="111">
        <v>14</v>
      </c>
      <c r="F42" s="56"/>
      <c r="G42" s="105">
        <f>(E42*F42)</f>
        <v>0</v>
      </c>
      <c r="H42" s="210"/>
      <c r="I42" s="106">
        <f>(E42*H42)</f>
        <v>0</v>
      </c>
      <c r="J42" s="217"/>
      <c r="K42" s="107">
        <f t="shared" ref="K42" si="9">(E42*J42)</f>
        <v>0</v>
      </c>
      <c r="L42" s="71" t="s">
        <v>75</v>
      </c>
      <c r="M42" s="177" t="s">
        <v>132</v>
      </c>
      <c r="N42" s="74" t="s">
        <v>96</v>
      </c>
    </row>
    <row r="43" spans="1:14" x14ac:dyDescent="0.25">
      <c r="A43" s="134">
        <v>22</v>
      </c>
      <c r="B43" s="149" t="s">
        <v>62</v>
      </c>
      <c r="C43" s="145" t="s">
        <v>97</v>
      </c>
      <c r="D43" s="150" t="s">
        <v>56</v>
      </c>
      <c r="E43" s="111">
        <v>1</v>
      </c>
      <c r="F43" s="56"/>
      <c r="G43" s="105">
        <f>(E43*F43)</f>
        <v>0</v>
      </c>
      <c r="H43" s="210"/>
      <c r="I43" s="106">
        <f>(E43*H43)</f>
        <v>0</v>
      </c>
      <c r="J43" s="217"/>
      <c r="K43" s="107">
        <f>(E43*J43)</f>
        <v>0</v>
      </c>
      <c r="L43" s="71" t="s">
        <v>75</v>
      </c>
      <c r="M43" s="177" t="s">
        <v>132</v>
      </c>
      <c r="N43" s="75" t="s">
        <v>98</v>
      </c>
    </row>
    <row r="44" spans="1:14" x14ac:dyDescent="0.25">
      <c r="A44" s="134"/>
      <c r="B44" s="56"/>
      <c r="C44" s="151"/>
      <c r="D44" s="56"/>
      <c r="E44" s="136"/>
      <c r="F44" s="56"/>
      <c r="G44" s="152"/>
      <c r="H44" s="207"/>
      <c r="I44" s="152"/>
      <c r="J44" s="207"/>
      <c r="K44" s="153"/>
      <c r="L44" s="133"/>
      <c r="M44" s="179"/>
      <c r="N44" s="70"/>
    </row>
    <row r="45" spans="1:14" x14ac:dyDescent="0.25">
      <c r="A45" s="193" t="s">
        <v>29</v>
      </c>
      <c r="B45" s="85" t="s">
        <v>40</v>
      </c>
      <c r="C45" s="86" t="str">
        <f>C41</f>
        <v>Trubní vedení</v>
      </c>
      <c r="D45" s="87"/>
      <c r="E45" s="88"/>
      <c r="F45" s="89"/>
      <c r="G45" s="90">
        <f>SUM(G42:G43)</f>
        <v>0</v>
      </c>
      <c r="H45" s="205"/>
      <c r="I45" s="90">
        <f>SUM(I42:I43)</f>
        <v>0</v>
      </c>
      <c r="J45" s="214"/>
      <c r="K45" s="91">
        <f>SUM(K42:K43)</f>
        <v>0</v>
      </c>
      <c r="L45" s="133"/>
      <c r="M45" s="179"/>
      <c r="N45" s="70"/>
    </row>
    <row r="46" spans="1:14" x14ac:dyDescent="0.25">
      <c r="A46" s="194" t="s">
        <v>28</v>
      </c>
      <c r="B46" s="92" t="s">
        <v>39</v>
      </c>
      <c r="C46" s="93" t="s">
        <v>42</v>
      </c>
      <c r="D46" s="94"/>
      <c r="E46" s="95"/>
      <c r="F46" s="96"/>
      <c r="G46" s="97"/>
      <c r="H46" s="206"/>
      <c r="I46" s="98"/>
      <c r="J46" s="206"/>
      <c r="K46" s="99"/>
      <c r="L46" s="133"/>
      <c r="M46" s="179"/>
      <c r="N46" s="70"/>
    </row>
    <row r="47" spans="1:14" x14ac:dyDescent="0.25">
      <c r="A47" s="196">
        <v>23</v>
      </c>
      <c r="B47" s="148">
        <v>915111</v>
      </c>
      <c r="C47" s="145" t="s">
        <v>99</v>
      </c>
      <c r="D47" s="147" t="s">
        <v>48</v>
      </c>
      <c r="E47" s="111">
        <v>4.8</v>
      </c>
      <c r="F47" s="111"/>
      <c r="G47" s="105">
        <f>(E47*F47)</f>
        <v>0</v>
      </c>
      <c r="H47" s="210"/>
      <c r="I47" s="106">
        <f>(E47*H47)</f>
        <v>0</v>
      </c>
      <c r="J47" s="217"/>
      <c r="K47" s="107">
        <f t="shared" ref="K47" si="10">(E47*J47)</f>
        <v>0</v>
      </c>
      <c r="L47" s="71" t="s">
        <v>75</v>
      </c>
      <c r="M47" s="178" t="s">
        <v>114</v>
      </c>
      <c r="N47" s="72" t="s">
        <v>100</v>
      </c>
    </row>
    <row r="48" spans="1:14" x14ac:dyDescent="0.25">
      <c r="A48" s="134">
        <v>24</v>
      </c>
      <c r="B48" s="148" t="s">
        <v>101</v>
      </c>
      <c r="C48" s="145" t="s">
        <v>102</v>
      </c>
      <c r="D48" s="147" t="s">
        <v>63</v>
      </c>
      <c r="E48" s="111">
        <v>1</v>
      </c>
      <c r="F48" s="111"/>
      <c r="G48" s="105">
        <f>(E48*F48)</f>
        <v>0</v>
      </c>
      <c r="H48" s="210"/>
      <c r="I48" s="106">
        <f>(E48*H48)</f>
        <v>0</v>
      </c>
      <c r="J48" s="217"/>
      <c r="K48" s="107">
        <f>(E48*J48)</f>
        <v>0</v>
      </c>
      <c r="L48" s="71" t="s">
        <v>75</v>
      </c>
      <c r="M48" s="178">
        <v>1</v>
      </c>
      <c r="N48" s="72" t="s">
        <v>103</v>
      </c>
    </row>
    <row r="49" spans="1:14" x14ac:dyDescent="0.25">
      <c r="A49" s="134"/>
      <c r="B49" s="108"/>
      <c r="C49" s="109"/>
      <c r="D49" s="110"/>
      <c r="E49" s="111"/>
      <c r="F49" s="112"/>
      <c r="G49" s="105"/>
      <c r="H49" s="211"/>
      <c r="I49" s="106"/>
      <c r="J49" s="218"/>
      <c r="K49" s="107"/>
      <c r="L49" s="133"/>
      <c r="M49" s="179"/>
      <c r="N49" s="70"/>
    </row>
    <row r="50" spans="1:14" x14ac:dyDescent="0.25">
      <c r="A50" s="193" t="s">
        <v>29</v>
      </c>
      <c r="B50" s="85" t="s">
        <v>38</v>
      </c>
      <c r="C50" s="86" t="str">
        <f>C46</f>
        <v>Ostatní konstrukce a práce, bourání</v>
      </c>
      <c r="D50" s="87"/>
      <c r="E50" s="88"/>
      <c r="F50" s="89"/>
      <c r="G50" s="90">
        <f>SUM(G47:G49)</f>
        <v>0</v>
      </c>
      <c r="H50" s="205"/>
      <c r="I50" s="90">
        <f>SUM(I47:I49)</f>
        <v>0</v>
      </c>
      <c r="J50" s="214"/>
      <c r="K50" s="91">
        <f>SUM(K47:K49)</f>
        <v>0</v>
      </c>
      <c r="L50" s="133"/>
      <c r="M50" s="179"/>
      <c r="N50" s="70"/>
    </row>
    <row r="51" spans="1:14" x14ac:dyDescent="0.25">
      <c r="A51" s="194" t="s">
        <v>28</v>
      </c>
      <c r="B51" s="92" t="s">
        <v>44</v>
      </c>
      <c r="C51" s="93" t="s">
        <v>43</v>
      </c>
      <c r="D51" s="94"/>
      <c r="E51" s="95"/>
      <c r="F51" s="96"/>
      <c r="G51" s="97"/>
      <c r="H51" s="206"/>
      <c r="I51" s="98"/>
      <c r="J51" s="206"/>
      <c r="K51" s="99"/>
      <c r="L51" s="133"/>
      <c r="M51" s="179"/>
      <c r="N51" s="70"/>
    </row>
    <row r="52" spans="1:14" ht="22.5" x14ac:dyDescent="0.25">
      <c r="A52" s="197">
        <v>25</v>
      </c>
      <c r="B52" s="154">
        <v>14130</v>
      </c>
      <c r="C52" s="113" t="s">
        <v>104</v>
      </c>
      <c r="D52" s="155" t="s">
        <v>57</v>
      </c>
      <c r="E52" s="156">
        <v>23.759999999999998</v>
      </c>
      <c r="F52" s="156"/>
      <c r="G52" s="157">
        <f>(E52*F52)</f>
        <v>0</v>
      </c>
      <c r="H52" s="212"/>
      <c r="I52" s="158">
        <f>(E52*H52)</f>
        <v>0</v>
      </c>
      <c r="J52" s="219"/>
      <c r="K52" s="159">
        <f>(E52*J52)</f>
        <v>0</v>
      </c>
      <c r="L52" s="71" t="s">
        <v>75</v>
      </c>
      <c r="M52" s="178" t="s">
        <v>128</v>
      </c>
      <c r="N52" s="72" t="s">
        <v>105</v>
      </c>
    </row>
    <row r="53" spans="1:14" ht="22.5" x14ac:dyDescent="0.25">
      <c r="A53" s="198">
        <v>26</v>
      </c>
      <c r="B53" s="154">
        <v>14111</v>
      </c>
      <c r="C53" s="113" t="s">
        <v>106</v>
      </c>
      <c r="D53" s="147" t="s">
        <v>57</v>
      </c>
      <c r="E53" s="111">
        <v>24.479999999999997</v>
      </c>
      <c r="F53" s="111"/>
      <c r="G53" s="105">
        <f>(E53*F53)</f>
        <v>0</v>
      </c>
      <c r="H53" s="210"/>
      <c r="I53" s="106">
        <f>(E53*H53)</f>
        <v>0</v>
      </c>
      <c r="J53" s="217"/>
      <c r="K53" s="107">
        <f>(E53*J53)</f>
        <v>0</v>
      </c>
      <c r="L53" s="71" t="s">
        <v>75</v>
      </c>
      <c r="M53" s="178" t="s">
        <v>129</v>
      </c>
      <c r="N53" s="72" t="s">
        <v>107</v>
      </c>
    </row>
    <row r="54" spans="1:14" x14ac:dyDescent="0.25">
      <c r="A54" s="198">
        <v>27</v>
      </c>
      <c r="B54" s="160">
        <v>14520</v>
      </c>
      <c r="C54" s="161" t="s">
        <v>108</v>
      </c>
      <c r="D54" s="110" t="s">
        <v>57</v>
      </c>
      <c r="E54" s="111">
        <v>4.16</v>
      </c>
      <c r="F54" s="112"/>
      <c r="G54" s="105">
        <v>0</v>
      </c>
      <c r="H54" s="211"/>
      <c r="I54" s="106">
        <v>0</v>
      </c>
      <c r="J54" s="218"/>
      <c r="K54" s="107">
        <f>(E54*J54)</f>
        <v>0</v>
      </c>
      <c r="L54" s="71" t="s">
        <v>75</v>
      </c>
      <c r="M54" s="178" t="s">
        <v>130</v>
      </c>
      <c r="N54" s="74" t="s">
        <v>105</v>
      </c>
    </row>
    <row r="55" spans="1:14" ht="23.25" x14ac:dyDescent="0.25">
      <c r="A55" s="198">
        <v>28</v>
      </c>
      <c r="B55" s="154">
        <v>14112</v>
      </c>
      <c r="C55" s="162" t="s">
        <v>109</v>
      </c>
      <c r="D55" s="110" t="s">
        <v>57</v>
      </c>
      <c r="E55" s="111">
        <v>43.699999999999996</v>
      </c>
      <c r="F55" s="112"/>
      <c r="G55" s="105">
        <v>0</v>
      </c>
      <c r="H55" s="211"/>
      <c r="I55" s="106">
        <v>0</v>
      </c>
      <c r="J55" s="218"/>
      <c r="K55" s="107">
        <f>(E55*J55)</f>
        <v>0</v>
      </c>
      <c r="L55" s="71" t="s">
        <v>75</v>
      </c>
      <c r="M55" s="178" t="s">
        <v>131</v>
      </c>
      <c r="N55" s="74" t="s">
        <v>105</v>
      </c>
    </row>
    <row r="56" spans="1:14" x14ac:dyDescent="0.25">
      <c r="A56" s="196"/>
      <c r="B56" s="108"/>
      <c r="C56" s="113"/>
      <c r="D56" s="110"/>
      <c r="E56" s="111"/>
      <c r="F56" s="112"/>
      <c r="G56" s="105"/>
      <c r="H56" s="211"/>
      <c r="I56" s="106"/>
      <c r="J56" s="218"/>
      <c r="K56" s="107"/>
      <c r="L56" s="133"/>
      <c r="M56" s="56"/>
      <c r="N56" s="70"/>
    </row>
    <row r="57" spans="1:14" ht="15.75" thickBot="1" x14ac:dyDescent="0.3">
      <c r="A57" s="199" t="s">
        <v>29</v>
      </c>
      <c r="B57" s="114" t="s">
        <v>45</v>
      </c>
      <c r="C57" s="115" t="str">
        <f>C51</f>
        <v>Poplatky za skládky</v>
      </c>
      <c r="D57" s="116"/>
      <c r="E57" s="117"/>
      <c r="F57" s="118"/>
      <c r="G57" s="119">
        <f>SUM(G52:G56)</f>
        <v>0</v>
      </c>
      <c r="H57" s="213"/>
      <c r="I57" s="119">
        <f>SUM(I52:I56)</f>
        <v>0</v>
      </c>
      <c r="J57" s="220"/>
      <c r="K57" s="120">
        <f>SUM(K52:K56)</f>
        <v>0</v>
      </c>
      <c r="L57" s="163"/>
      <c r="M57" s="173"/>
      <c r="N57" s="76"/>
    </row>
    <row r="58" spans="1:14" x14ac:dyDescent="0.25">
      <c r="A58" s="164"/>
      <c r="B58" s="164"/>
      <c r="C58" s="165"/>
      <c r="D58" s="164"/>
      <c r="E58" s="164"/>
      <c r="F58" s="164"/>
      <c r="G58" s="164"/>
      <c r="H58" s="164"/>
      <c r="I58" s="164"/>
      <c r="J58" s="164"/>
      <c r="K58" s="164"/>
      <c r="L58" s="164"/>
      <c r="M58" s="164"/>
    </row>
    <row r="59" spans="1:14" x14ac:dyDescent="0.25">
      <c r="A59" s="164"/>
      <c r="B59" s="164"/>
      <c r="C59" s="165"/>
      <c r="D59" s="164"/>
      <c r="E59" s="164"/>
      <c r="F59" s="164"/>
      <c r="G59" s="164"/>
      <c r="H59" s="164"/>
      <c r="I59" s="164"/>
      <c r="J59" s="164"/>
      <c r="K59" s="164"/>
      <c r="L59" s="164"/>
      <c r="M59" s="164"/>
    </row>
    <row r="60" spans="1:14" x14ac:dyDescent="0.25">
      <c r="A60" s="164"/>
      <c r="B60" s="164"/>
      <c r="C60" s="165"/>
      <c r="D60" s="164"/>
      <c r="E60" s="164"/>
      <c r="F60" s="164"/>
      <c r="G60" s="164"/>
      <c r="H60" s="164"/>
      <c r="I60" s="164"/>
      <c r="J60" s="164"/>
      <c r="K60" s="164"/>
      <c r="L60" s="164"/>
      <c r="M60" s="164"/>
    </row>
    <row r="61" spans="1:14" x14ac:dyDescent="0.25">
      <c r="A61" s="164"/>
      <c r="B61" s="164"/>
      <c r="C61" s="165"/>
      <c r="D61" s="164"/>
      <c r="E61" s="164"/>
      <c r="F61" s="164"/>
      <c r="G61" s="164"/>
      <c r="H61" s="164"/>
      <c r="I61" s="164"/>
      <c r="J61" s="164"/>
      <c r="K61" s="164"/>
      <c r="L61" s="164"/>
      <c r="M61" s="164"/>
    </row>
    <row r="62" spans="1:14" x14ac:dyDescent="0.25">
      <c r="A62" s="164"/>
      <c r="B62" s="164"/>
      <c r="C62" s="165"/>
      <c r="D62" s="164"/>
      <c r="E62" s="164"/>
      <c r="F62" s="164"/>
      <c r="G62" s="164"/>
      <c r="H62" s="164"/>
      <c r="I62" s="164"/>
      <c r="J62" s="164"/>
      <c r="K62" s="164"/>
      <c r="L62" s="164"/>
      <c r="M62" s="164"/>
    </row>
    <row r="63" spans="1:14" x14ac:dyDescent="0.25">
      <c r="A63" s="164"/>
      <c r="B63" s="164"/>
      <c r="C63" s="165"/>
      <c r="D63" s="164"/>
      <c r="E63" s="164"/>
      <c r="F63" s="164"/>
      <c r="G63" s="164"/>
      <c r="H63" s="164"/>
      <c r="I63" s="164"/>
      <c r="J63" s="164"/>
      <c r="K63" s="164"/>
      <c r="L63" s="164"/>
      <c r="M63" s="164"/>
    </row>
    <row r="64" spans="1:14" x14ac:dyDescent="0.25">
      <c r="A64" s="164"/>
      <c r="B64" s="164"/>
      <c r="C64" s="165"/>
      <c r="D64" s="164"/>
      <c r="E64" s="164"/>
      <c r="F64" s="164"/>
      <c r="G64" s="164"/>
      <c r="H64" s="164"/>
      <c r="I64" s="164"/>
      <c r="J64" s="164"/>
      <c r="K64" s="164"/>
      <c r="L64" s="164"/>
      <c r="M64" s="164"/>
    </row>
    <row r="65" spans="1:13" x14ac:dyDescent="0.25">
      <c r="A65" s="164"/>
      <c r="B65" s="164"/>
      <c r="C65" s="165"/>
      <c r="D65" s="164"/>
      <c r="E65" s="164"/>
      <c r="F65" s="164"/>
      <c r="G65" s="164"/>
      <c r="H65" s="164"/>
      <c r="I65" s="164"/>
      <c r="J65" s="164"/>
      <c r="K65" s="164"/>
      <c r="L65" s="164"/>
      <c r="M65" s="164"/>
    </row>
    <row r="66" spans="1:13" x14ac:dyDescent="0.25">
      <c r="A66" s="164"/>
      <c r="B66" s="164"/>
      <c r="C66" s="165"/>
      <c r="D66" s="164"/>
      <c r="E66" s="164"/>
      <c r="F66" s="164"/>
      <c r="G66" s="164"/>
      <c r="H66" s="164"/>
      <c r="I66" s="164"/>
      <c r="J66" s="164"/>
      <c r="K66" s="164"/>
      <c r="L66" s="164"/>
      <c r="M66" s="164"/>
    </row>
    <row r="67" spans="1:13" x14ac:dyDescent="0.25">
      <c r="A67" s="164"/>
      <c r="B67" s="164"/>
      <c r="C67" s="165"/>
      <c r="D67" s="164"/>
      <c r="E67" s="164"/>
      <c r="F67" s="164"/>
      <c r="G67" s="164"/>
      <c r="H67" s="164"/>
      <c r="I67" s="164"/>
      <c r="J67" s="164"/>
      <c r="K67" s="164"/>
      <c r="L67" s="164"/>
      <c r="M67" s="164"/>
    </row>
    <row r="68" spans="1:13" x14ac:dyDescent="0.25">
      <c r="A68" s="164"/>
      <c r="B68" s="164"/>
      <c r="C68" s="165"/>
      <c r="D68" s="164"/>
      <c r="E68" s="164"/>
      <c r="F68" s="164"/>
      <c r="G68" s="164"/>
      <c r="H68" s="164"/>
      <c r="I68" s="164"/>
      <c r="J68" s="164"/>
      <c r="K68" s="164"/>
      <c r="L68" s="164"/>
      <c r="M68" s="164"/>
    </row>
    <row r="69" spans="1:13" x14ac:dyDescent="0.25">
      <c r="A69" s="164"/>
      <c r="B69" s="164"/>
      <c r="C69" s="165"/>
      <c r="D69" s="164"/>
      <c r="E69" s="164"/>
      <c r="F69" s="164"/>
      <c r="G69" s="164"/>
      <c r="H69" s="164"/>
      <c r="I69" s="164"/>
      <c r="J69" s="164"/>
      <c r="K69" s="164"/>
      <c r="L69" s="164"/>
      <c r="M69" s="164"/>
    </row>
    <row r="70" spans="1:13" x14ac:dyDescent="0.25">
      <c r="A70" s="164"/>
      <c r="B70" s="164"/>
      <c r="C70" s="165"/>
      <c r="D70" s="164"/>
      <c r="E70" s="164"/>
      <c r="F70" s="164"/>
      <c r="G70" s="164"/>
      <c r="H70" s="164"/>
      <c r="I70" s="164"/>
      <c r="J70" s="164"/>
      <c r="K70" s="164"/>
      <c r="L70" s="164"/>
      <c r="M70" s="164"/>
    </row>
    <row r="71" spans="1:13" x14ac:dyDescent="0.25">
      <c r="A71" s="164"/>
      <c r="B71" s="164"/>
      <c r="C71" s="165"/>
      <c r="D71" s="164"/>
      <c r="E71" s="164"/>
      <c r="F71" s="164"/>
      <c r="G71" s="164"/>
      <c r="H71" s="164"/>
      <c r="I71" s="164"/>
      <c r="J71" s="164"/>
      <c r="K71" s="164"/>
      <c r="L71" s="164"/>
      <c r="M71" s="164"/>
    </row>
    <row r="72" spans="1:13" x14ac:dyDescent="0.25">
      <c r="A72" s="164"/>
      <c r="B72" s="164"/>
      <c r="C72" s="165"/>
      <c r="D72" s="164"/>
      <c r="E72" s="164"/>
      <c r="F72" s="164"/>
      <c r="G72" s="164"/>
      <c r="H72" s="164"/>
      <c r="I72" s="164"/>
      <c r="J72" s="164"/>
      <c r="K72" s="164"/>
      <c r="L72" s="164"/>
      <c r="M72" s="164"/>
    </row>
    <row r="73" spans="1:13" x14ac:dyDescent="0.25">
      <c r="A73" s="164"/>
      <c r="B73" s="164"/>
      <c r="C73" s="165"/>
      <c r="D73" s="164"/>
      <c r="E73" s="164"/>
      <c r="F73" s="164"/>
      <c r="G73" s="164"/>
      <c r="H73" s="164"/>
      <c r="I73" s="164"/>
      <c r="J73" s="164"/>
      <c r="K73" s="164"/>
      <c r="L73" s="164"/>
      <c r="M73" s="164"/>
    </row>
  </sheetData>
  <protectedRanges>
    <protectedRange sqref="J17" name="Oblast1_4_1"/>
    <protectedRange sqref="E26:K26" name="Oblast1_5_2"/>
    <protectedRange sqref="B26" name="Oblast3_5_2"/>
    <protectedRange sqref="C26" name="Oblast3_6_2"/>
    <protectedRange sqref="D26" name="Oblast3_7_2"/>
    <protectedRange sqref="K49" name="Oblast1_5_1_5_1_2_2"/>
    <protectedRange sqref="B49:J49" name="Oblast1_9"/>
    <protectedRange sqref="K17 A17" name="Oblast1_2_8"/>
    <protectedRange sqref="I17 G17" name="Oblast1_1_2_7"/>
    <protectedRange sqref="H17 B17:F17" name="Oblast1_4_7"/>
    <protectedRange sqref="F39:K39" name="Oblast1_8_7"/>
    <protectedRange sqref="A39" name="Oblast1_5_1_5_1_2_5"/>
    <protectedRange sqref="B39:E39" name="Oblast1_1_2_1_5_1_2_5"/>
    <protectedRange sqref="A56:K56" name="Oblast1_9_2_2"/>
    <protectedRange sqref="B12:C12" name="Oblast1_1"/>
    <protectedRange sqref="D15:D16" name="Oblast1_1_1"/>
    <protectedRange sqref="K15:K16 A13:C13 A14:A16" name="Oblast1_2"/>
    <protectedRange sqref="G15:G16 I15:I16" name="Oblast1_1_2"/>
    <protectedRange sqref="E15:F16 J14:J16 H15:H16 B14:C16" name="Oblast1_4"/>
    <protectedRange sqref="K12" name="Oblast1_15_1"/>
    <protectedRange sqref="F12:J12" name="Oblast1_1_1_7_1"/>
    <protectedRange sqref="J13:K13 H13 K14 F13" name="Oblast1_2_8_1"/>
    <protectedRange sqref="G13:G14 I13:I14" name="Oblast1_1_2_7_1"/>
    <protectedRange sqref="H14 D14:F14" name="Oblast1_4_7_1"/>
    <protectedRange sqref="D12:E12" name="Oblast1_1_6_1_1"/>
    <protectedRange sqref="D13:E13" name="Oblast1_7_3_1"/>
    <protectedRange sqref="D24" name="Oblast1_1_1_2"/>
    <protectedRange sqref="K24" name="Oblast1_2_2"/>
    <protectedRange sqref="G24 I24" name="Oblast1_1_2_2"/>
    <protectedRange sqref="E24:F24 J24 H24 B24:C24" name="Oblast1_4_2"/>
    <protectedRange sqref="E25:K25 E23:K23 A23:A25 J22" name="Oblast1_5"/>
    <protectedRange sqref="B25 B22:B23" name="Oblast3_5"/>
    <protectedRange sqref="C25 C22:C23" name="Oblast3_6"/>
    <protectedRange sqref="D23 D25" name="Oblast3_7"/>
    <protectedRange sqref="A21" name="Oblast1_7_1"/>
    <protectedRange sqref="B21" name="Oblast3_5_2_1"/>
    <protectedRange sqref="C21" name="Oblast3_6_2_1"/>
    <protectedRange sqref="A22 E22:G22 K21:K22 E21 G21 I21:I22" name="Oblast1_5_7_1"/>
    <protectedRange sqref="D22" name="Oblast3_7_7_1"/>
    <protectedRange sqref="H22" name="Oblast1_10_7_1"/>
    <protectedRange sqref="D21" name="Oblast3_7_1_2_1"/>
    <protectedRange sqref="J21" name="Oblast1_5_1_1_2"/>
    <protectedRange sqref="F30 B29:D29 B33:C34 B35:I38 A30:C30 A33" name="Oblast1_8"/>
    <protectedRange sqref="A29" name="Oblast1_2_3"/>
    <protectedRange sqref="A34:A38 K35:K38" name="Oblast1_5_1_5_1_2"/>
    <protectedRange sqref="J35:J38" name="Oblast1_1_2_1_5_1_2"/>
    <protectedRange sqref="I29 G29 K29 F31:K34 G30:K30" name="Oblast1_8_7_1"/>
    <protectedRange sqref="J29 H29 E29:F29" name="Oblast1_2_3_7_1"/>
    <protectedRange sqref="D30:E30" name="Oblast1_11_2_1"/>
    <protectedRange sqref="A31:E31" name="Oblast1_17"/>
    <protectedRange sqref="A32:E32" name="Oblast1_18"/>
    <protectedRange sqref="D33:E33" name="Oblast1_19"/>
    <protectedRange sqref="D34:E34" name="Oblast1_1_2_1_5_1_2_5_1"/>
    <protectedRange sqref="D42:D43" name="Oblast1_8_2"/>
    <protectedRange sqref="K42:K43" name="Oblast1_5_1_5_1_2_1"/>
    <protectedRange sqref="G42:J43 E42:E43 B42:C43" name="Oblast1_9_1"/>
    <protectedRange sqref="K48" name="Oblast1_5_1_5_1_2_3"/>
    <protectedRange sqref="A47:C47 B48:J48" name="Oblast1_9_2"/>
    <protectedRange sqref="K47" name="Oblast1_5_1_5_1_2_1_1_1"/>
    <protectedRange sqref="D47:J47" name="Oblast1_9_1_6_1"/>
    <protectedRange sqref="A52:C53 A54:D55 F54:K55" name="Oblast1_9_5"/>
    <protectedRange sqref="D52:D53 F52:K53" name="Oblast1_9_2_2_3"/>
    <protectedRange sqref="E54:E55" name="Oblast1_9_6"/>
    <protectedRange sqref="E52:E53" name="Oblast1_9_2_2_4"/>
  </protectedRanges>
  <autoFilter ref="A10:K10"/>
  <mergeCells count="3">
    <mergeCell ref="I1:J1"/>
    <mergeCell ref="L6:L8"/>
    <mergeCell ref="N6:N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Bouda INFRAM</cp:lastModifiedBy>
  <cp:lastPrinted>2014-07-08T12:57:46Z</cp:lastPrinted>
  <dcterms:created xsi:type="dcterms:W3CDTF">2014-03-25T12:30:43Z</dcterms:created>
  <dcterms:modified xsi:type="dcterms:W3CDTF">2014-09-04T10:52:25Z</dcterms:modified>
</cp:coreProperties>
</file>